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SRV30028.TUNNPLAT.SSAB.ORG\Kvalitetsdokument$\10_Kundrevisioner och besök enkäter\Kundsvar enkäter\¤¤¤ Underlag ¤¤¤\Environment\RMI Responsible Minerals Initiative\"/>
    </mc:Choice>
  </mc:AlternateContent>
  <xr:revisionPtr revIDLastSave="0" documentId="13_ncr:1_{91F8F62A-ECD6-421A-89D9-C22E29036AF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860" yWindow="-60" windowWidth="2892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<sst xmlns="http://schemas.openxmlformats.org/spreadsheetml/2006/main" count="22324" uniqueCount="15807">
  <si>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</si>
  <si>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</si>
  <si>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</si>
  <si>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</si>
  <si>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</si>
  <si>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</si>
  <si>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</si>
  <si>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</si>
  <si>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</si>
  <si>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</si>
  <si>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</si>
  <si>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</si>
  <si>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</si>
  <si>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</si>
  <si>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</si>
  <si>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</si>
  <si>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</si>
  <si>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</si>
  <si>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</si>
  <si>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</si>
  <si>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</si>
  <si>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</si>
  <si>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</si>
  <si>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</si>
  <si>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</si>
  <si>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</si>
  <si>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</si>
  <si>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</si>
  <si>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</si>
  <si>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</si>
  <si>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</si>
  <si>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</si>
  <si>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</si>
  <si>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</si>
  <si>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</si>
  <si>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</si>
  <si>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</si>
  <si>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</si>
  <si>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</si>
  <si>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</si>
  <si>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</si>
  <si>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</si>
  <si>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</si>
  <si>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</si>
  <si>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</si>
  <si>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</si>
  <si>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</si>
  <si>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</si>
  <si>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</si>
  <si>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</si>
  <si>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</si>
  <si>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</si>
  <si>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</si>
  <si>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</si>
  <si>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</si>
  <si>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</si>
  <si>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</si>
  <si>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</si>
  <si>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</si>
  <si>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</si>
  <si>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</si>
  <si>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</si>
  <si>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</si>
  <si>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</si>
  <si>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</si>
  <si>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</si>
  <si>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</si>
  <si>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</si>
  <si>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</si>
  <si>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</si>
  <si>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</si>
  <si>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</si>
  <si>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</si>
  <si>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</si>
  <si>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</si>
  <si>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</si>
  <si>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</si>
  <si>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</si>
  <si>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</si>
  <si>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</si>
  <si>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</si>
  <si>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</si>
  <si>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</si>
  <si>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</si>
  <si>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</si>
  <si>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</si>
  <si>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</si>
  <si>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</si>
  <si>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</si>
  <si>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</si>
  <si>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</si>
  <si>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</si>
  <si>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</si>
  <si>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</si>
  <si>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</si>
  <si>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</si>
  <si>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</si>
  <si>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</si>
  <si>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</si>
  <si>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</si>
  <si>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</si>
  <si>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</si>
  <si>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</si>
  <si>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</si>
  <si>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</si>
  <si>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</si>
  <si>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</si>
  <si>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</si>
  <si>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</si>
  <si>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</si>
  <si>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</si>
  <si>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</si>
  <si>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</si>
  <si>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</si>
  <si>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</si>
  <si>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</si>
  <si>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</si>
  <si>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</si>
  <si>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</si>
  <si>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</si>
  <si>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</si>
  <si>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</si>
  <si>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</si>
  <si>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</si>
  <si>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</si>
  <si>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</si>
  <si>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</si>
  <si>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</si>
  <si>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</si>
  <si>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</si>
  <si>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</si>
  <si>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</si>
  <si>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</si>
  <si>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</si>
  <si>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</si>
  <si>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</si>
  <si>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</si>
  <si>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</si>
  <si>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</si>
  <si>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</si>
  <si>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</si>
  <si>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</si>
  <si>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</si>
  <si>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</si>
  <si>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</si>
  <si>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</si>
  <si>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</si>
  <si>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</si>
  <si>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</si>
  <si>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</si>
  <si>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</si>
  <si>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</si>
  <si>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</si>
  <si>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</si>
  <si>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</si>
  <si>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</si>
  <si>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</si>
  <si>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</si>
  <si>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</si>
  <si>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</si>
  <si>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</si>
  <si>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</si>
  <si>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</si>
  <si>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</si>
  <si>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</si>
  <si>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</si>
  <si>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</si>
  <si>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</si>
  <si>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</si>
  <si>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</si>
  <si>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</si>
  <si>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</si>
  <si>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</si>
  <si>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</si>
  <si>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</si>
  <si>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</si>
  <si>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</si>
  <si>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</si>
  <si>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</si>
  <si>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</si>
  <si>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</si>
  <si>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</si>
  <si>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</si>
  <si>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</si>
  <si>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</si>
  <si>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</si>
  <si>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</si>
  <si>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</si>
  <si>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</si>
  <si>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</si>
  <si>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</si>
  <si>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</si>
  <si>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</si>
  <si>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</si>
  <si>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</si>
  <si>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</si>
  <si>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</si>
  <si>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</si>
  <si>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</si>
  <si>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</si>
  <si>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</si>
  <si>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</si>
  <si>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</si>
  <si>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</si>
  <si>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</si>
  <si>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</si>
  <si>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</si>
  <si>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</si>
  <si>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</si>
  <si>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</si>
  <si>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</si>
  <si>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</si>
  <si>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</si>
  <si>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</si>
  <si>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</si>
  <si>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</si>
  <si>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</si>
  <si>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</si>
  <si>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</si>
  <si>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</si>
  <si>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</si>
  <si>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</si>
  <si>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</si>
  <si>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</si>
  <si>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</si>
  <si>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</si>
  <si>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</si>
  <si>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</si>
  <si>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</si>
  <si>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</si>
  <si>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</si>
  <si>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</si>
  <si>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</si>
  <si>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</si>
  <si>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</si>
  <si>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</si>
  <si>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</si>
  <si>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</si>
  <si>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</si>
  <si>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</si>
  <si>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</si>
  <si>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</si>
  <si>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</si>
  <si>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</si>
  <si>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</si>
  <si>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</si>
  <si>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</si>
  <si>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</si>
  <si>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</si>
  <si>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</si>
  <si>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</si>
  <si>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</si>
  <si>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</si>
  <si>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</si>
  <si>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</si>
  <si>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</si>
  <si>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</si>
  <si>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</si>
  <si>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</si>
  <si>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</si>
  <si>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</si>
  <si>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</si>
  <si>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</si>
  <si>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</si>
  <si>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</si>
  <si>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</si>
  <si>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</si>
  <si>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</si>
  <si>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</si>
  <si>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</si>
  <si>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</si>
  <si>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</si>
  <si>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</si>
  <si>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</si>
  <si>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</si>
  <si>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</si>
  <si>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</si>
  <si>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</si>
  <si>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</si>
  <si>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</si>
  <si>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</si>
  <si>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</si>
  <si>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</si>
  <si>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</si>
  <si>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</si>
  <si>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</si>
  <si>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</si>
  <si>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</si>
  <si>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</si>
  <si>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</si>
  <si>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</si>
  <si>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</si>
  <si>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</si>
  <si>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</si>
  <si>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</si>
  <si>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</si>
  <si>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</si>
  <si>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</si>
  <si>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</si>
  <si>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</si>
  <si>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</si>
  <si>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</si>
  <si>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</si>
  <si>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</si>
  <si>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</si>
  <si>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</si>
  <si>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</si>
  <si>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</si>
  <si>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</si>
  <si>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</si>
  <si>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</si>
  <si>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</si>
  <si>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</si>
  <si>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</si>
  <si>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</si>
  <si>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</si>
  <si>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</si>
  <si>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</si>
  <si>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</si>
  <si>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</si>
  <si>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</si>
  <si>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</si>
  <si>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</si>
  <si>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</si>
  <si>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</si>
  <si>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</si>
  <si>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</si>
  <si>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</si>
  <si>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</si>
  <si>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</si>
  <si>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</si>
  <si>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</si>
  <si>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</si>
  <si>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</si>
  <si>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</si>
  <si>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</si>
  <si>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</si>
  <si>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</si>
  <si>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</si>
  <si>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</si>
  <si>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</si>
  <si>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</si>
  <si>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</si>
  <si>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</si>
  <si>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</si>
  <si>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</si>
  <si>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</si>
  <si>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</si>
  <si>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</si>
  <si>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</si>
  <si>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</si>
  <si>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</si>
  <si>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</si>
  <si>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</si>
  <si>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</si>
  <si>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</si>
  <si>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</si>
  <si>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</si>
  <si>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</si>
  <si>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</si>
  <si>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</si>
  <si>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</si>
  <si>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</si>
  <si>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</si>
  <si>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</si>
  <si>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</si>
  <si>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</si>
  <si>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</si>
  <si>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</si>
  <si>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</si>
  <si>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</si>
  <si>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</si>
  <si>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</si>
  <si>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</si>
  <si>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</si>
  <si>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</si>
  <si>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</si>
  <si>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</si>
  <si>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</si>
  <si>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</si>
  <si>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</si>
  <si>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</si>
  <si>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</si>
  <si>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</si>
  <si>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</si>
  <si>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</si>
  <si>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</si>
  <si>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</si>
  <si>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</si>
  <si>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</si>
  <si>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</si>
  <si>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</si>
  <si>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</si>
  <si>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</si>
  <si>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</si>
  <si>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</si>
  <si>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</si>
  <si>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</si>
  <si>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</si>
  <si>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</si>
  <si>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</si>
  <si>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</si>
  <si>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</si>
  <si>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</si>
  <si>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</si>
  <si>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</si>
  <si>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</si>
  <si>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</si>
  <si>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</si>
  <si>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</si>
  <si>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</si>
  <si>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</si>
  <si>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</si>
  <si>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</si>
  <si>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</si>
  <si>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</si>
  <si>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</si>
  <si>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</si>
  <si>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</si>
  <si>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</si>
  <si>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</si>
  <si>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</si>
  <si>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</si>
  <si>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</si>
  <si>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</si>
  <si>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</si>
  <si>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</si>
  <si>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</si>
  <si>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</si>
  <si>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</si>
  <si>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</si>
  <si>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</si>
  <si>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</si>
  <si>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</si>
  <si>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</si>
  <si>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</si>
  <si>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</si>
  <si>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</si>
  <si>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</si>
  <si>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</si>
  <si>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</si>
  <si>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</si>
  <si>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</si>
  <si>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</si>
  <si>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</si>
  <si>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</si>
  <si>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</si>
  <si>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</si>
  <si>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</si>
  <si>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</si>
  <si>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</si>
  <si>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</si>
  <si>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</si>
  <si>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</si>
  <si>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</si>
  <si>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</si>
  <si>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</si>
  <si>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</si>
  <si>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</si>
  <si>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</si>
  <si>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</si>
  <si>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</si>
  <si>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</si>
  <si>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</si>
  <si>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</si>
  <si>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</si>
  <si>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</si>
  <si>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</si>
  <si>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</si>
  <si>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</si>
  <si>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</si>
  <si>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</si>
  <si>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</si>
  <si>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</si>
  <si>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</si>
  <si>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</si>
  <si>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</si>
  <si>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</si>
  <si>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</si>
  <si>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</si>
  <si>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</si>
  <si>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</si>
  <si>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</si>
  <si>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</si>
  <si>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</si>
  <si>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</si>
  <si>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</si>
  <si>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</si>
  <si>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</si>
  <si>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</si>
  <si>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</si>
  <si>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</si>
  <si>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</si>
  <si>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</si>
  <si>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</si>
  <si>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</si>
  <si>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</si>
  <si>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</si>
  <si>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</si>
  <si>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</si>
  <si>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</si>
  <si>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</si>
  <si>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</si>
  <si>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</si>
  <si>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</si>
  <si>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</si>
  <si>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</si>
  <si>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</si>
  <si>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</si>
  <si>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</si>
  <si>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</si>
  <si>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</si>
  <si>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</si>
  <si>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</si>
  <si>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</si>
  <si>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</si>
  <si>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</si>
  <si>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</si>
  <si>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</si>
  <si>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</si>
  <si>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</si>
  <si>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</si>
  <si>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</si>
  <si>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</si>
  <si>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</si>
  <si>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</si>
  <si>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</si>
  <si>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</si>
  <si>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</si>
  <si>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</si>
  <si>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</si>
  <si>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</si>
  <si>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</si>
  <si>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</si>
  <si>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</si>
  <si>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</si>
  <si>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</si>
  <si>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</si>
  <si>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</si>
  <si>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</si>
  <si>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</si>
  <si>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</si>
  <si>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</si>
  <si>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</si>
  <si>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</si>
  <si>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</si>
  <si>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</si>
  <si>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</si>
  <si>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</si>
  <si>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</si>
  <si>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</si>
  <si>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</si>
  <si>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</si>
  <si>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</si>
  <si>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</si>
  <si>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</si>
  <si>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</si>
  <si>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</si>
  <si>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</si>
  <si>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</si>
  <si>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</si>
  <si>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</si>
  <si>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</si>
  <si>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</si>
  <si>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</si>
  <si>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</si>
  <si>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</si>
  <si>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</si>
  <si>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</si>
  <si>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</si>
  <si>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</si>
  <si>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</si>
  <si>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</si>
  <si>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</si>
  <si>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</si>
  <si>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</si>
  <si>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</si>
  <si>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</si>
  <si>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</si>
  <si>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</si>
  <si>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</si>
  <si>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</si>
  <si>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</si>
  <si>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</si>
  <si>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</si>
  <si>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</si>
  <si>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</si>
  <si>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</si>
  <si>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</si>
  <si>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</si>
  <si>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</si>
  <si>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</si>
  <si>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</si>
  <si>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</si>
  <si>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</si>
  <si>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</si>
  <si>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</si>
  <si>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</si>
  <si>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</si>
  <si>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</si>
  <si>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</si>
  <si>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</si>
  <si>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</si>
  <si>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</si>
  <si>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</si>
  <si>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</si>
  <si>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</si>
  <si>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</si>
  <si>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</si>
  <si>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</si>
  <si>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</si>
  <si>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</si>
  <si>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</si>
  <si>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</si>
  <si>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</si>
  <si>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</si>
  <si>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</si>
  <si>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</si>
  <si>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</si>
  <si>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</si>
  <si>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</si>
  <si>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</si>
  <si>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</si>
  <si>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</si>
  <si>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</si>
  <si>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</si>
  <si>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</si>
  <si>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</si>
  <si>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</si>
  <si>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</si>
  <si>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</si>
  <si>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</si>
  <si>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</si>
  <si>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</si>
  <si>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</si>
  <si>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</si>
  <si>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</si>
  <si>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</si>
  <si>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</si>
  <si>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</si>
  <si>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</si>
  <si>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</si>
  <si>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</si>
  <si>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</si>
  <si>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</si>
  <si>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</si>
  <si>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</si>
  <si>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</si>
  <si>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</si>
  <si>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</si>
  <si>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</si>
  <si>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</si>
  <si>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</si>
  <si>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</si>
  <si>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</si>
  <si>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</si>
  <si>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</si>
  <si>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</si>
  <si>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</si>
  <si>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</si>
  <si>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</si>
  <si>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</si>
  <si>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</si>
  <si>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</si>
  <si>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</si>
  <si>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</si>
  <si>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</si>
  <si>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</si>
  <si>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</si>
  <si>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</si>
  <si>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</si>
  <si>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</si>
  <si>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</si>
  <si>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</si>
  <si>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</si>
  <si>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</si>
  <si>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</si>
  <si>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</si>
  <si>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</si>
  <si>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</si>
  <si>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</si>
  <si>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</si>
  <si>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</si>
  <si>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</si>
  <si>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</si>
  <si>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</si>
  <si>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</si>
  <si>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</si>
  <si>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</si>
  <si>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</si>
  <si>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</si>
  <si>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</si>
  <si>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</si>
  <si>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</si>
  <si>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</si>
  <si>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</si>
  <si>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</si>
  <si>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</si>
  <si>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</si>
  <si>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</si>
  <si>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</si>
  <si>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</si>
  <si>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</si>
  <si>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</si>
  <si>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</si>
  <si>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</si>
  <si>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</si>
  <si>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</si>
  <si>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</si>
  <si>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</si>
  <si>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</si>
  <si>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</si>
  <si>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</si>
  <si>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</si>
  <si>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</si>
  <si>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</si>
  <si>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</si>
  <si>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</si>
  <si>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</si>
  <si>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</si>
  <si>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</si>
  <si>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</si>
  <si>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</si>
  <si>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</si>
  <si>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</si>
  <si>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</si>
  <si>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</si>
  <si>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</si>
  <si>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</si>
  <si>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</si>
  <si>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</si>
  <si>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</si>
  <si>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</si>
  <si>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</si>
  <si>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</si>
  <si>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</si>
  <si>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</si>
  <si>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</si>
  <si>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</si>
  <si>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</si>
  <si>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</si>
  <si>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</si>
  <si>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</si>
  <si>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</si>
  <si>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</si>
  <si>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</si>
  <si>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</si>
  <si>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</si>
  <si>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</si>
  <si>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</si>
  <si>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</si>
  <si>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</si>
  <si>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</si>
  <si>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</si>
  <si>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</si>
  <si>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</si>
  <si>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</si>
  <si>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</si>
  <si>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</si>
  <si>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</si>
  <si>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</si>
  <si>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</si>
  <si>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</si>
  <si>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</si>
  <si>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</si>
  <si>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</si>
  <si>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</si>
  <si>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</si>
  <si>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</si>
  <si>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</si>
  <si>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</si>
  <si>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</si>
  <si>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</si>
  <si>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</si>
  <si>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</si>
  <si>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</si>
  <si>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</si>
  <si>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</si>
  <si>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</si>
  <si>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</si>
  <si>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</si>
  <si>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</si>
  <si>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</si>
  <si>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</si>
  <si>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</si>
  <si>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</si>
  <si>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</si>
  <si>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</si>
  <si>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</si>
  <si>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</si>
  <si>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</si>
  <si>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</si>
  <si>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</si>
  <si>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</si>
  <si>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</si>
  <si>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</si>
  <si>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</si>
  <si>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</si>
  <si>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</si>
  <si>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</si>
  <si>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</si>
  <si>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</si>
  <si>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</si>
  <si>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</si>
  <si>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</si>
  <si>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</si>
  <si>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</si>
  <si>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</si>
  <si>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</si>
  <si>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</si>
  <si>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</si>
  <si>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</si>
  <si>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</si>
  <si>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</si>
  <si>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</si>
  <si>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</si>
  <si>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</si>
  <si>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</si>
  <si>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</si>
  <si>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</si>
  <si>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</si>
  <si>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</si>
  <si>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</si>
  <si>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</si>
  <si>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</si>
  <si>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</si>
  <si>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</si>
  <si>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</si>
  <si>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</si>
  <si>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</si>
  <si>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</si>
  <si>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</si>
  <si>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</si>
  <si>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</si>
  <si>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</si>
  <si>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</si>
  <si>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</si>
  <si>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</si>
  <si>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</si>
  <si>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</si>
  <si>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</si>
  <si>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</si>
  <si>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</si>
  <si>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</si>
  <si>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</si>
  <si>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</si>
  <si>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</si>
  <si>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</si>
  <si>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</si>
  <si>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</si>
  <si>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</si>
  <si>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</si>
  <si>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</si>
  <si>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</si>
  <si>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</si>
  <si>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</si>
  <si>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</si>
  <si>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</si>
  <si>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</si>
  <si>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</si>
  <si>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</si>
  <si>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</si>
  <si>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</si>
  <si>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</si>
  <si>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</si>
  <si>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</si>
  <si>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</si>
  <si>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</si>
  <si>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</si>
  <si>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</si>
  <si>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</si>
  <si>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</si>
  <si>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</si>
  <si>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</si>
  <si>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</si>
  <si>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</si>
  <si>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</si>
  <si>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</si>
  <si>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</si>
  <si>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</si>
  <si>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</si>
  <si>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</si>
  <si>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</si>
  <si>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</si>
  <si>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</si>
  <si>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</si>
  <si>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</si>
  <si>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</si>
  <si>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</si>
  <si>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</si>
  <si>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</si>
  <si>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</si>
  <si>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</si>
  <si>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</si>
  <si>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</si>
  <si>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</si>
  <si>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</si>
  <si>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</si>
  <si>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</si>
  <si>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</si>
  <si>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</si>
  <si>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</si>
  <si>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</si>
  <si>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</si>
  <si>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</si>
  <si>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</si>
  <si>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</si>
  <si>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</si>
  <si>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</si>
  <si>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</si>
  <si>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</si>
  <si>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</si>
  <si>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</si>
  <si>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</si>
  <si>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</si>
  <si>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</si>
  <si>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</si>
  <si>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</si>
  <si>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</si>
  <si>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</si>
  <si>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</si>
  <si>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</si>
  <si>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</si>
  <si>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</si>
  <si>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</si>
  <si>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</si>
  <si>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</si>
  <si>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</si>
  <si>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</si>
  <si>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</si>
  <si>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</si>
  <si>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</si>
  <si>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</si>
  <si>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</si>
  <si>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</si>
  <si>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</si>
  <si>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</si>
  <si>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</si>
  <si>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</si>
  <si>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</si>
  <si>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</si>
  <si>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</si>
  <si>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</si>
  <si>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</si>
  <si>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</si>
  <si>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</si>
  <si>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</si>
  <si>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</si>
  <si>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</si>
  <si>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</si>
  <si>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</si>
  <si>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</si>
  <si>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</si>
  <si>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</si>
  <si>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</si>
  <si>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</si>
  <si>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</si>
  <si>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</si>
  <si>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</si>
  <si>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</si>
  <si>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</si>
  <si>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</si>
  <si>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</si>
  <si>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</si>
  <si>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</si>
  <si>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</si>
  <si>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</si>
  <si>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</si>
  <si>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</si>
  <si>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</si>
  <si>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</si>
  <si>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</si>
  <si>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</si>
  <si>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</si>
  <si>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</si>
  <si>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</si>
  <si>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</si>
  <si>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</si>
  <si>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</si>
  <si>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</si>
  <si>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</si>
  <si>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</si>
  <si>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</si>
  <si>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</si>
  <si>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</si>
  <si>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</si>
  <si>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</si>
  <si>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</si>
  <si>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</si>
  <si>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</si>
  <si>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</si>
  <si>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</si>
  <si>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</si>
  <si>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</si>
  <si>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</si>
  <si>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</si>
  <si>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</si>
  <si>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</si>
  <si>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</si>
  <si>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</si>
  <si>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</si>
  <si>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</si>
  <si>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</si>
  <si>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</si>
  <si>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</si>
  <si>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</si>
  <si>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</si>
  <si>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</si>
  <si>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</si>
  <si>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</si>
  <si>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</si>
  <si>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</si>
  <si>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</si>
  <si>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</si>
  <si>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</si>
  <si>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</si>
  <si>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</si>
  <si>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</si>
  <si>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</si>
  <si>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</si>
  <si>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</si>
  <si>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</si>
  <si>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</si>
  <si>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</si>
  <si>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</si>
  <si>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</si>
  <si>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</si>
  <si>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</si>
  <si>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</si>
  <si>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</si>
  <si>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</si>
  <si>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</si>
  <si>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</si>
  <si>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</si>
  <si>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</si>
  <si>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</si>
  <si>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</si>
  <si>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</si>
  <si>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</si>
  <si>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</si>
  <si>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</si>
  <si>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</si>
  <si>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</si>
  <si>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</si>
  <si>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</si>
  <si>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</si>
  <si>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</si>
  <si>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</si>
  <si>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</si>
  <si>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</si>
  <si>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</si>
  <si>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</si>
  <si>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</si>
  <si>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</si>
  <si>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</si>
  <si>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</si>
  <si>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</si>
  <si>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</si>
  <si>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</si>
  <si>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</si>
  <si>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</si>
  <si>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</si>
  <si>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</si>
  <si>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</si>
  <si>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</si>
  <si>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</si>
  <si>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</si>
  <si>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</si>
  <si>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</si>
  <si>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</si>
  <si>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</si>
  <si>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</si>
  <si>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</si>
  <si>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</si>
  <si>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</si>
  <si>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</si>
  <si>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</si>
  <si>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</si>
  <si>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</si>
  <si>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</si>
  <si>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</si>
  <si>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</si>
  <si>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</si>
  <si>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</si>
  <si>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</si>
  <si>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</si>
  <si>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</si>
  <si>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</si>
  <si>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</si>
  <si>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</si>
  <si>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</si>
  <si>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</si>
  <si>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</si>
  <si>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</si>
  <si>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</si>
  <si>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</si>
  <si>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</si>
  <si>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</si>
  <si>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</si>
  <si>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</si>
  <si>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</si>
  <si>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</si>
  <si>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</si>
  <si>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</si>
  <si>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</si>
  <si>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</si>
  <si>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</si>
  <si>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</si>
  <si>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</si>
  <si>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</si>
  <si>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</si>
  <si>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</si>
  <si>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</si>
  <si>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</si>
  <si>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</si>
  <si>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</si>
  <si>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</si>
  <si>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</si>
  <si>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</si>
  <si>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</si>
  <si>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</si>
  <si>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</si>
  <si>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</si>
  <si>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</si>
  <si>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</si>
  <si>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</si>
  <si>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</si>
  <si>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</si>
  <si>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</si>
  <si>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</si>
  <si>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</si>
  <si>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</si>
  <si>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</si>
  <si>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</si>
  <si>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</si>
  <si>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</si>
  <si>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</si>
  <si>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</si>
  <si>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</si>
  <si>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</si>
  <si>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</si>
  <si>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</si>
  <si>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</si>
  <si>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</si>
  <si>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</si>
  <si>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</si>
  <si>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</si>
  <si>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</si>
  <si>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</si>
  <si>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</si>
  <si>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</si>
  <si>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</si>
  <si>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</si>
  <si>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</si>
  <si>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</si>
  <si>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</si>
  <si>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</si>
  <si>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</si>
  <si>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</si>
  <si>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</si>
  <si>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</si>
  <si>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</si>
  <si>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</si>
  <si>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</si>
  <si>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</si>
  <si>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</si>
  <si>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</si>
  <si>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</si>
  <si>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</si>
  <si>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</si>
  <si>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</si>
  <si>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</si>
  <si>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</si>
  <si>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</si>
  <si>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</si>
  <si>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</si>
  <si>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</si>
  <si>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</si>
  <si>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</si>
  <si>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</si>
  <si>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</si>
  <si>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</si>
  <si>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</si>
  <si>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</si>
  <si>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</si>
  <si>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</si>
  <si>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</si>
  <si>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</si>
  <si>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</si>
  <si>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</si>
  <si>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</si>
  <si>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</si>
  <si>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</si>
  <si>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</si>
  <si>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</si>
  <si>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</si>
  <si>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</si>
  <si>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</si>
  <si>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</si>
  <si>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</si>
  <si>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</si>
  <si>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</si>
  <si>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</si>
  <si>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</si>
  <si>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</si>
  <si>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</si>
  <si>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</si>
  <si>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</si>
  <si>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</si>
  <si>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</si>
  <si>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</si>
  <si>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</si>
  <si>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</si>
  <si>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</si>
  <si>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</si>
  <si>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</si>
  <si>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</si>
  <si>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</si>
  <si>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</si>
  <si>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</si>
  <si>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</si>
  <si>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</si>
  <si>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</si>
  <si>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</si>
  <si>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</si>
  <si>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</si>
  <si>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</si>
  <si>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</si>
  <si>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</si>
  <si>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</si>
  <si>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</si>
  <si>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</si>
  <si>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</si>
  <si>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</si>
  <si>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</si>
  <si>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</si>
  <si>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</si>
  <si>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</si>
  <si>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</si>
  <si>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</si>
  <si>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</si>
  <si>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</si>
  <si>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</si>
  <si>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</si>
  <si>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</si>
  <si>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</si>
  <si>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</si>
  <si>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</si>
  <si>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</si>
  <si>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</si>
  <si>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</si>
  <si>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</si>
  <si>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</si>
  <si>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</si>
  <si>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</si>
  <si>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</si>
  <si>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</si>
  <si>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</si>
  <si>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</si>
  <si>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</si>
  <si>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</si>
  <si>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</si>
  <si>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</si>
  <si>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</si>
  <si>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</si>
  <si>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</si>
  <si>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</si>
  <si>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</si>
  <si>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</si>
  <si>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</si>
  <si>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</si>
  <si>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</si>
  <si>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</si>
  <si>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</si>
  <si>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</si>
  <si>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</si>
  <si>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</si>
  <si>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</si>
  <si>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</si>
  <si>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</si>
  <si>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</si>
  <si>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</si>
  <si>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</si>
  <si>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</si>
  <si>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</si>
  <si>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</si>
  <si>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</si>
  <si>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</si>
  <si>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</si>
  <si>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</si>
  <si>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</si>
  <si>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</si>
  <si>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</si>
  <si>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</si>
  <si>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</si>
  <si>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</si>
  <si>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</si>
  <si>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</si>
  <si>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</si>
  <si>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</si>
  <si>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</si>
  <si>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</si>
  <si>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</si>
  <si>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</si>
  <si>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</si>
  <si>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</si>
  <si>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</si>
  <si>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</si>
  <si>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</si>
  <si>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</si>
  <si>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</si>
  <si>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</si>
  <si>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</si>
  <si>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</si>
  <si>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</si>
  <si>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</si>
  <si>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</si>
  <si>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</si>
  <si>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</si>
  <si>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</si>
  <si>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</si>
  <si>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</si>
  <si>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</si>
  <si>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</si>
  <si>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</si>
  <si>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</si>
  <si>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</si>
  <si>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</si>
  <si>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</si>
  <si>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</si>
  <si>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</si>
  <si>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</si>
  <si>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</si>
  <si>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</si>
  <si>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</si>
  <si>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</si>
  <si>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</si>
  <si>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</si>
  <si>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</si>
  <si>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</si>
  <si>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</si>
  <si>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</si>
  <si>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</si>
  <si>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</si>
  <si>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</si>
  <si>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</si>
  <si>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</si>
  <si>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</si>
  <si>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</si>
  <si>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</si>
  <si>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</si>
  <si>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</si>
  <si>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</si>
  <si>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</si>
  <si>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</si>
  <si>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</si>
  <si>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</si>
  <si>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</si>
  <si>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</si>
  <si>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</si>
  <si>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</si>
  <si>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</si>
  <si>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</si>
  <si>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</si>
  <si>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</si>
  <si>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</si>
  <si>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</si>
  <si>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</si>
  <si>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</si>
  <si>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</si>
  <si>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</si>
  <si>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</si>
  <si>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</si>
  <si>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</si>
  <si>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</si>
  <si>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</si>
  <si>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</si>
  <si>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</si>
  <si>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</si>
  <si>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</si>
  <si>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</si>
  <si>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</si>
  <si>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</si>
  <si>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</si>
  <si>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</si>
  <si>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</si>
  <si>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</si>
  <si>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</si>
  <si>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</si>
  <si>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</si>
  <si>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</si>
  <si>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</si>
  <si>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</si>
  <si>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</si>
  <si>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</si>
  <si>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</si>
  <si>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</si>
  <si>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</si>
  <si>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</si>
  <si>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</si>
  <si>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</si>
  <si>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</si>
  <si>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</si>
  <si>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</si>
  <si>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</si>
  <si>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</si>
  <si>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</si>
  <si>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</si>
  <si>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</si>
  <si>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</si>
  <si>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</si>
  <si>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</si>
  <si>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</si>
  <si>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</si>
  <si>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</si>
  <si>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</si>
  <si>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</si>
  <si>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</si>
  <si>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</si>
  <si>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</si>
  <si>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</si>
  <si>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</si>
  <si>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</si>
  <si>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</si>
  <si>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</si>
  <si>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</si>
  <si>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</si>
  <si>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</si>
  <si>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</si>
  <si>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</si>
  <si>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</si>
  <si>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</si>
  <si>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</si>
  <si>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</si>
  <si>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</si>
  <si>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</si>
  <si>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</si>
  <si>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</si>
  <si>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</si>
  <si>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</si>
  <si>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</si>
  <si>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</si>
  <si>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</si>
  <si>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</si>
  <si>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</si>
  <si>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</si>
  <si>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</si>
  <si>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</si>
  <si>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</si>
  <si>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</si>
  <si>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</si>
  <si>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</si>
  <si>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</si>
  <si>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</si>
  <si>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</si>
  <si>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</si>
  <si>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</si>
  <si>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</si>
  <si>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</si>
  <si>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</si>
  <si>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</si>
  <si>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</si>
  <si>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</si>
  <si>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</si>
  <si>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</si>
  <si>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</si>
  <si>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</si>
  <si>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</si>
  <si>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</si>
  <si>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</si>
  <si>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</si>
  <si>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</si>
  <si>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</si>
  <si>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</si>
  <si>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</si>
  <si>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</si>
  <si>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</si>
  <si>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</si>
  <si>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</si>
  <si>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</si>
  <si>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</si>
  <si>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</si>
  <si>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</si>
  <si>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</si>
  <si>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</si>
  <si>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</si>
  <si>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</si>
  <si>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</si>
  <si>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</si>
  <si>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</si>
  <si>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</si>
  <si>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</si>
  <si>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</si>
  <si>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</si>
  <si>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</si>
  <si>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</si>
  <si>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</si>
  <si>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</si>
  <si>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</si>
  <si>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</si>
  <si>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</si>
  <si>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</si>
  <si>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</si>
  <si>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</si>
  <si>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</si>
  <si>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</si>
  <si>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</si>
  <si>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</si>
  <si>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</si>
  <si>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</si>
  <si>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</si>
  <si>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</si>
  <si>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</si>
  <si>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</si>
  <si>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</si>
  <si>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</si>
  <si>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</si>
  <si>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</si>
  <si>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</si>
  <si>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</si>
  <si>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</si>
  <si>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</si>
  <si>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</si>
  <si>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</si>
  <si>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</si>
  <si>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</si>
  <si>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</si>
  <si>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</si>
  <si>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</si>
  <si>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</si>
  <si>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</si>
  <si>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</si>
  <si>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</si>
  <si>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</si>
  <si>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</si>
  <si>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</si>
  <si>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</si>
  <si>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</si>
  <si>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</si>
  <si>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</si>
  <si>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</si>
  <si>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</si>
  <si>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</si>
  <si>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</si>
  <si>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</si>
  <si>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</si>
  <si>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</si>
  <si>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</si>
  <si>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</si>
  <si>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</si>
  <si>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</si>
  <si>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</si>
  <si>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</si>
  <si>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</si>
  <si>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</si>
  <si>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</si>
  <si>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</si>
  <si>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</si>
  <si>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</si>
  <si>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</si>
  <si>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</si>
  <si>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</si>
  <si>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</si>
  <si>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</si>
  <si>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</si>
  <si>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</si>
  <si>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</si>
  <si>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</si>
  <si>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</si>
  <si>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</si>
  <si>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</si>
  <si>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</si>
  <si>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</si>
  <si>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</si>
  <si>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</si>
  <si>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</si>
  <si>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</si>
  <si>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</si>
  <si>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</si>
  <si>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</si>
  <si>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</si>
  <si>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</si>
  <si>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</si>
  <si>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</si>
  <si>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</si>
  <si>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</si>
  <si>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</si>
  <si>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</si>
  <si>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</si>
  <si>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</si>
  <si>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</si>
  <si>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</si>
  <si>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</si>
  <si>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</si>
  <si>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</si>
  <si>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</si>
  <si>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</si>
  <si>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</si>
  <si>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</si>
  <si>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</si>
  <si>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</si>
  <si>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</si>
  <si>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</si>
  <si>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</si>
  <si>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</si>
  <si>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</si>
  <si>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</si>
  <si>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</si>
  <si>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</si>
  <si>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</si>
  <si>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</si>
  <si>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</si>
  <si>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</si>
  <si>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</si>
  <si>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</si>
  <si>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</si>
  <si>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</si>
  <si>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</si>
  <si>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</si>
  <si>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</si>
  <si>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</si>
  <si>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</si>
  <si>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</si>
  <si>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</si>
  <si>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</si>
  <si>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</si>
  <si>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</si>
  <si>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</si>
  <si>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</si>
  <si>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</si>
  <si>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</si>
  <si>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</si>
  <si>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</si>
  <si>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</si>
  <si>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</si>
  <si>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</si>
  <si>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</si>
  <si>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</si>
  <si>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</si>
  <si>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</si>
  <si>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</si>
  <si>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</si>
  <si>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</si>
  <si>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</si>
  <si>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</si>
  <si>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</si>
  <si>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</si>
  <si>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</si>
  <si>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</si>
  <si>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</si>
  <si>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</si>
  <si>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</si>
  <si>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</si>
  <si>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</si>
  <si>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</si>
  <si>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</si>
  <si>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</si>
  <si>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</si>
  <si>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</si>
  <si>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</si>
  <si>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</si>
  <si>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</si>
  <si>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</si>
  <si>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</si>
  <si>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</si>
  <si>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</si>
  <si>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</si>
  <si>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</si>
  <si>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</si>
  <si>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</si>
  <si>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</si>
  <si>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</si>
  <si>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</si>
  <si>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</si>
  <si>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</si>
  <si>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</si>
  <si>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</si>
  <si>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</si>
  <si>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</si>
  <si>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</si>
  <si>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</si>
  <si>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</si>
  <si>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</si>
  <si>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</si>
  <si>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</si>
  <si>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</si>
  <si>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</si>
  <si>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</si>
  <si>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</si>
  <si>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</si>
  <si>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</si>
  <si>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</si>
  <si>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</si>
  <si>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</si>
  <si>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</si>
  <si>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</si>
  <si>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</si>
  <si>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</si>
  <si>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</si>
  <si>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</si>
  <si>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</si>
  <si>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</si>
  <si>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</si>
  <si>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</si>
  <si>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</si>
  <si>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</si>
  <si>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</si>
  <si>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</si>
  <si>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</si>
  <si>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</si>
  <si>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</si>
  <si>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</si>
  <si>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</si>
  <si>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</si>
  <si>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</si>
  <si>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</si>
  <si>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</si>
  <si>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</si>
  <si>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</si>
  <si>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</si>
  <si>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</si>
  <si>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</si>
  <si>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</si>
  <si>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</si>
  <si>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</si>
  <si>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</si>
  <si>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</si>
  <si>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</si>
  <si>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</si>
  <si>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</si>
  <si>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</si>
  <si>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</si>
  <si>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</si>
  <si>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</si>
  <si>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</si>
  <si>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</si>
  <si>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</si>
  <si>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</si>
  <si>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</si>
  <si>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</si>
  <si>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</si>
  <si>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</si>
  <si>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</si>
  <si>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</si>
  <si>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</si>
  <si>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</si>
  <si>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</si>
  <si>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</si>
  <si>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</si>
  <si>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</si>
  <si>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</si>
  <si>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</si>
  <si>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</si>
  <si>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</si>
  <si>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</si>
  <si>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</si>
  <si>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</si>
  <si>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</si>
  <si>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</si>
  <si>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</si>
  <si>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</si>
  <si>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</si>
  <si>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</si>
  <si>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</si>
  <si>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</si>
  <si>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</si>
  <si>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</si>
  <si>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</si>
  <si>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</si>
  <si>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</si>
  <si>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</si>
  <si>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</si>
  <si>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</si>
  <si>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</si>
  <si>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</si>
  <si>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</si>
  <si>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</si>
  <si>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</si>
  <si>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</si>
  <si>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</si>
  <si>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</si>
  <si>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</si>
  <si>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</si>
  <si>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</si>
  <si>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</si>
  <si>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</si>
  <si>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</si>
  <si>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</si>
  <si>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</si>
  <si>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</si>
  <si>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</si>
  <si>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</si>
  <si>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</si>
  <si>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</si>
  <si>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</si>
  <si>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</si>
  <si>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</si>
  <si>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</si>
  <si>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</si>
  <si>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</si>
  <si>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</si>
  <si>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</si>
  <si>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</si>
  <si>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</si>
  <si>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</si>
  <si>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</si>
  <si>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</si>
  <si>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</si>
  <si>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</si>
  <si>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</si>
  <si>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</si>
  <si>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</si>
  <si>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</si>
  <si>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</si>
  <si>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</si>
  <si>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</si>
  <si>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</si>
  <si>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</si>
  <si>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</si>
  <si>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</si>
  <si>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</si>
  <si>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</si>
  <si>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</si>
  <si>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</si>
  <si>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</si>
  <si>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</si>
  <si>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</si>
  <si>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</si>
  <si>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</si>
  <si>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</si>
  <si>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</si>
  <si>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</si>
  <si>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</si>
  <si>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</si>
  <si>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</si>
  <si>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</si>
  <si>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</si>
  <si>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</si>
  <si>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</si>
  <si>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</si>
  <si>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</si>
  <si>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</si>
  <si>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</si>
  <si>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</si>
  <si>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</si>
  <si>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</si>
  <si>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</si>
  <si>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</si>
  <si>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</si>
  <si>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</si>
  <si>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</si>
  <si>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</si>
  <si>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</si>
  <si>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</si>
  <si>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</si>
  <si>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</si>
  <si>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</si>
  <si>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</si>
  <si>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</si>
  <si>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</si>
  <si>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</si>
  <si>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</si>
  <si>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</si>
  <si>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</si>
  <si>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</si>
  <si>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</si>
  <si>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</si>
  <si>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</si>
  <si>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</si>
  <si>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</si>
  <si>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</si>
  <si>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</si>
  <si>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</si>
  <si>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</si>
  <si>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</si>
  <si>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</si>
  <si>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</si>
  <si>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</si>
  <si>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</si>
  <si>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</si>
  <si>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</si>
  <si>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</si>
  <si>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</si>
  <si>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</si>
  <si>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</si>
  <si>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</si>
  <si>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</si>
  <si>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</si>
  <si>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</si>
  <si>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</si>
  <si>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</si>
  <si>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</si>
  <si>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</si>
  <si>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</si>
  <si>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</si>
  <si>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</si>
  <si>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</si>
  <si>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</si>
  <si>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</si>
  <si>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</si>
  <si>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</si>
  <si>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</si>
  <si>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</si>
  <si>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</si>
  <si>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</si>
  <si>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</si>
  <si>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</si>
  <si>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</si>
  <si>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</si>
  <si>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</si>
  <si>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</si>
  <si>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</si>
  <si>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</si>
  <si>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</si>
  <si>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</si>
  <si>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</si>
  <si>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</si>
  <si>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</si>
  <si>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</si>
  <si>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</si>
  <si>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</si>
  <si>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</si>
  <si>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</si>
  <si>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</si>
  <si>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</si>
  <si>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</si>
  <si>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</si>
  <si>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</si>
  <si>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</si>
  <si>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</si>
  <si>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</si>
  <si>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</si>
  <si>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</si>
  <si>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</si>
  <si>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</si>
  <si>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</si>
  <si>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</si>
  <si>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</si>
  <si>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</si>
  <si>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</si>
  <si>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</si>
  <si>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</si>
  <si>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</si>
  <si>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</si>
  <si>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</si>
  <si>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</si>
  <si>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</si>
  <si>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</si>
  <si>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</si>
  <si>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</si>
  <si>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</si>
  <si>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</si>
  <si>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</si>
  <si>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</si>
  <si>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</si>
  <si>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</si>
  <si>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</si>
  <si>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</si>
  <si>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</si>
  <si>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</si>
  <si>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</si>
  <si>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</si>
  <si>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</si>
  <si>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</si>
  <si>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</si>
  <si>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</si>
  <si>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</si>
  <si>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</si>
  <si>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</si>
  <si>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</si>
  <si>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</si>
  <si>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</si>
  <si>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</si>
  <si>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</si>
  <si>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</si>
  <si>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</si>
  <si>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</si>
  <si>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</si>
  <si>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</si>
  <si>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</si>
  <si>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</si>
  <si>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</si>
  <si>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</si>
  <si>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</si>
  <si>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</si>
  <si>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</si>
  <si>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</si>
  <si>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</si>
  <si>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</si>
  <si>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</si>
  <si>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</si>
  <si>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</si>
  <si>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</si>
  <si>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</si>
  <si>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</si>
  <si>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</si>
  <si>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</si>
  <si>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</si>
  <si>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</si>
  <si>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</si>
  <si>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</si>
  <si>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</si>
  <si>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</si>
  <si>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</si>
  <si>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</si>
  <si>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</si>
  <si>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</si>
  <si>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</si>
  <si>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</si>
  <si>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</si>
  <si>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</si>
  <si>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</si>
  <si>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</si>
  <si>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</si>
  <si>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</si>
  <si>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</si>
  <si>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</si>
  <si>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</si>
  <si>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</si>
  <si>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</si>
  <si>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</si>
  <si>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</si>
  <si>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</si>
  <si>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</si>
  <si>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</si>
  <si>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</si>
  <si>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</si>
  <si>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</si>
  <si>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</si>
  <si>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</si>
  <si>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</si>
  <si>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</si>
  <si>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</si>
  <si>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</si>
  <si>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</si>
  <si>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</si>
  <si>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</si>
  <si>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</si>
  <si>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</si>
  <si>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</si>
  <si>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</si>
  <si>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</si>
  <si>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</si>
  <si>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</si>
  <si>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</si>
  <si>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</si>
  <si>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</si>
  <si>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</si>
  <si>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</si>
  <si>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</si>
  <si>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</si>
  <si>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</si>
  <si>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</si>
  <si>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</si>
  <si>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</si>
  <si>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</si>
  <si>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</si>
  <si>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</si>
  <si>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</si>
  <si>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</si>
  <si>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</si>
  <si>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</si>
  <si>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</si>
  <si>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</si>
  <si>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</si>
  <si>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</si>
  <si>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</si>
  <si>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</si>
  <si>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</si>
  <si>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</si>
  <si>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</si>
  <si>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</si>
  <si>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</si>
  <si>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</si>
  <si>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</si>
  <si>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</si>
  <si>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</si>
  <si>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</si>
  <si>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</si>
  <si>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</si>
  <si>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</si>
  <si>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</si>
  <si>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</si>
  <si>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</si>
  <si>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</si>
  <si>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</si>
  <si>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</si>
  <si>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</si>
  <si>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</si>
  <si>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</si>
  <si>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</si>
  <si>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</si>
  <si>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</si>
  <si>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</si>
  <si>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</si>
  <si>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</si>
  <si>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</si>
  <si>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</si>
  <si>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</si>
  <si>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</si>
  <si>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</si>
  <si>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</si>
  <si>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</si>
  <si>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</si>
  <si>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</si>
  <si>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</si>
  <si>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</si>
  <si>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</si>
  <si>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</si>
  <si>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</si>
  <si>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</si>
  <si>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</si>
  <si>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</si>
  <si>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</si>
  <si>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</si>
  <si>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</si>
  <si>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</si>
  <si>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</si>
  <si>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</si>
  <si>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</si>
  <si>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</si>
  <si>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</si>
  <si>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</si>
  <si>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</si>
  <si>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</si>
  <si>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</si>
  <si>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</si>
  <si>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</si>
  <si>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</si>
  <si>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</si>
  <si>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</si>
  <si>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</si>
  <si>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</si>
  <si>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</si>
  <si>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</si>
  <si>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</si>
  <si>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</si>
  <si>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</si>
  <si>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</si>
  <si>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</si>
  <si>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</si>
  <si>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</si>
  <si>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</si>
  <si>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</si>
  <si>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</si>
  <si>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</si>
  <si>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</si>
  <si>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</si>
  <si>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</si>
  <si>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</si>
  <si>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</si>
  <si>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</si>
  <si>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</si>
  <si>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</si>
  <si>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</si>
  <si>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</si>
  <si>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</si>
  <si>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</si>
  <si>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</si>
  <si>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</si>
  <si>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</si>
  <si>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</si>
  <si>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</si>
  <si>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</si>
  <si>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</si>
  <si>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</si>
  <si>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</si>
  <si>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</si>
  <si>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</si>
  <si>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</si>
  <si>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</si>
  <si>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</si>
  <si>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</si>
  <si>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</si>
  <si>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</si>
  <si>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</si>
  <si>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</si>
  <si>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</si>
  <si>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</si>
  <si>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</si>
  <si>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</si>
  <si>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</si>
  <si>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</si>
  <si>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</si>
  <si>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</si>
  <si>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</si>
  <si>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</si>
  <si>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</si>
  <si>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</si>
  <si>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</si>
  <si>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</si>
  <si>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</si>
  <si>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</si>
  <si>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</si>
  <si>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</si>
  <si>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</si>
  <si>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</si>
  <si>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</si>
  <si>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</si>
  <si>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</si>
  <si>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</si>
  <si>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</si>
  <si>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</si>
  <si>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</si>
  <si>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</si>
  <si>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</si>
  <si>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</si>
  <si>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</si>
  <si>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</si>
  <si>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</si>
  <si>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</si>
  <si>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</si>
  <si>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</si>
  <si>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</si>
  <si>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</si>
  <si>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</si>
  <si>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</si>
  <si>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</si>
  <si>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</si>
  <si>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</si>
  <si>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</si>
  <si>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</si>
  <si>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</si>
  <si>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</si>
  <si>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</si>
  <si>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</si>
  <si>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</si>
  <si>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</si>
  <si>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</si>
  <si>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</si>
  <si>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</si>
  <si>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</si>
  <si>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</si>
  <si>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</si>
  <si>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</si>
  <si>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</si>
  <si>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</si>
  <si>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</si>
  <si>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</si>
  <si>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</si>
  <si>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</si>
  <si>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</si>
  <si>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</si>
  <si>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</si>
  <si>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</si>
  <si>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</si>
  <si>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</si>
  <si>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</si>
  <si>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</si>
  <si>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</si>
  <si>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</si>
  <si>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</si>
  <si>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</si>
  <si>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</si>
  <si>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</si>
  <si>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</si>
  <si>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</si>
  <si>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</si>
  <si>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</si>
  <si>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</si>
  <si>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</si>
  <si>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</si>
  <si>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</si>
  <si>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</si>
  <si>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</si>
  <si>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</si>
  <si>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</si>
  <si>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</si>
  <si>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</si>
  <si>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</si>
  <si>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</si>
  <si>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</si>
  <si>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</si>
  <si>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</si>
  <si>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</si>
  <si>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</si>
  <si>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</si>
  <si>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</si>
  <si>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</si>
  <si>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</si>
  <si>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</si>
  <si>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</si>
  <si>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</si>
  <si>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</si>
  <si>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</si>
  <si>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</si>
  <si>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</si>
  <si>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</si>
  <si>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</si>
  <si>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</si>
  <si>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</si>
  <si>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</si>
  <si>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</si>
  <si>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</si>
  <si>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</si>
  <si>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</si>
  <si>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</si>
  <si>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</si>
  <si>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</si>
  <si>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</si>
  <si>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</si>
  <si>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</si>
  <si>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</si>
  <si>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</si>
  <si>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</si>
  <si>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</si>
  <si>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</si>
  <si>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</si>
  <si>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</si>
  <si>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</si>
  <si>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</si>
  <si>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</si>
  <si>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</si>
  <si>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</si>
  <si>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</si>
  <si>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</si>
  <si>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</si>
  <si>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</si>
  <si>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</si>
  <si>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</si>
  <si>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</si>
  <si>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</si>
  <si>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</si>
  <si>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</si>
  <si>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</si>
  <si>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</si>
  <si>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</si>
  <si>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</si>
  <si>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</si>
  <si>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</si>
  <si>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</si>
  <si>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</si>
  <si>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</si>
  <si>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</si>
  <si>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</si>
  <si>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</si>
  <si>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</si>
  <si>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</si>
  <si>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</si>
  <si>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</si>
  <si>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</si>
  <si>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</si>
  <si>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</si>
  <si>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</si>
  <si>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</si>
  <si>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</si>
  <si>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</si>
  <si>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</si>
  <si>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</si>
  <si>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</si>
  <si>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</si>
  <si>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</si>
  <si>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</si>
  <si>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</si>
  <si>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</si>
  <si>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</si>
  <si>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</si>
  <si>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</si>
  <si>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</si>
  <si>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</si>
  <si>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</si>
  <si>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</si>
  <si>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</si>
  <si>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</si>
  <si>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</si>
  <si>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</si>
  <si>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</si>
  <si>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</si>
  <si>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</si>
  <si>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</si>
  <si>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</si>
  <si>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</si>
  <si>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</si>
  <si>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</si>
  <si>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</si>
  <si>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</si>
  <si>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</si>
  <si>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</si>
  <si>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</si>
  <si>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</si>
  <si>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</si>
  <si>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</si>
  <si>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</si>
  <si>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</si>
  <si>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</si>
  <si>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</si>
  <si>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</si>
  <si>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</si>
  <si>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</si>
  <si>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</si>
  <si>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</si>
  <si>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</si>
  <si>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</si>
  <si>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</si>
  <si>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</si>
  <si>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</si>
  <si>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</si>
  <si>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</si>
  <si>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</si>
  <si>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</si>
  <si>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</si>
  <si>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</si>
  <si>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</si>
  <si>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</si>
  <si>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</si>
  <si>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</si>
  <si>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</si>
  <si>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</si>
  <si>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</si>
  <si>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</si>
  <si>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</si>
  <si>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</si>
  <si>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</si>
  <si>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</si>
  <si>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</si>
  <si>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</si>
  <si>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</si>
  <si>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</si>
  <si>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</si>
  <si>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</si>
  <si>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</si>
  <si>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</si>
  <si>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</si>
  <si>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</si>
  <si>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</si>
  <si>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</si>
  <si>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</si>
  <si>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</si>
  <si>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</si>
  <si>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</si>
  <si>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</si>
  <si>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</si>
  <si>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</si>
  <si>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</si>
  <si>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</si>
  <si>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</si>
  <si>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</si>
  <si>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</si>
  <si>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</si>
  <si>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</si>
  <si>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</si>
  <si>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</si>
  <si>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</si>
  <si>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</si>
  <si>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</si>
  <si>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</si>
  <si>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</si>
  <si>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</si>
  <si>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</si>
  <si>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</si>
  <si>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</si>
  <si>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</si>
  <si>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</si>
  <si>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</si>
  <si>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</si>
  <si>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</si>
  <si>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</si>
  <si>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</si>
  <si>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</si>
  <si>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</si>
  <si>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</si>
  <si>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</si>
  <si>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</si>
  <si>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</si>
  <si>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</si>
  <si>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</si>
  <si>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</si>
  <si>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</si>
  <si>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</si>
  <si>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</si>
  <si>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</si>
  <si>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</si>
  <si>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</si>
  <si>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</si>
  <si>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</si>
  <si>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</si>
  <si>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</si>
  <si>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</si>
  <si>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</si>
  <si>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</si>
  <si>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</si>
  <si>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</si>
  <si>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</si>
  <si>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</si>
  <si>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</si>
  <si>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</si>
  <si>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</si>
  <si>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</si>
  <si>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</si>
  <si>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</si>
  <si>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</si>
  <si>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</si>
  <si>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</si>
  <si>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</si>
  <si>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</si>
  <si>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</si>
  <si>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</si>
  <si>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</si>
  <si>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</si>
  <si>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</si>
  <si>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</si>
  <si>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</si>
  <si>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</si>
  <si>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</si>
  <si>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</si>
  <si>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</si>
  <si>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</si>
  <si>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</si>
  <si>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</si>
  <si>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</si>
  <si>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</si>
  <si>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</si>
  <si>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</si>
  <si>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</si>
  <si>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</si>
  <si>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</si>
  <si>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</si>
  <si>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</si>
  <si>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</si>
  <si>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</si>
  <si>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</si>
  <si>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</si>
  <si>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</si>
  <si>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</si>
  <si>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</si>
  <si>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</si>
  <si>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</si>
  <si>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</si>
  <si>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</si>
  <si>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</si>
  <si>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</si>
  <si>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</si>
  <si>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</si>
  <si>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</si>
  <si>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</si>
  <si>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</si>
  <si>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</si>
  <si>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</si>
  <si>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</si>
  <si>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</si>
  <si>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</si>
  <si>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</si>
  <si>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</si>
  <si>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</si>
  <si>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</si>
  <si>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</si>
  <si>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</si>
  <si>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</si>
  <si>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</si>
  <si>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</si>
  <si>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</si>
  <si>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</si>
  <si>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</si>
  <si>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</si>
  <si>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</si>
  <si>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</si>
  <si>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</si>
  <si>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</si>
  <si>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</si>
  <si>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</si>
  <si>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</si>
  <si>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</si>
  <si>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</si>
  <si>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</si>
  <si>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</si>
  <si>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</si>
  <si>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</si>
  <si>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</si>
  <si>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</si>
  <si>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</si>
  <si>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</si>
  <si>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</si>
  <si>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</si>
  <si>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</si>
  <si>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</si>
  <si>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</si>
  <si>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</si>
  <si>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</si>
  <si>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</si>
  <si>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</si>
  <si>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</si>
  <si>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</si>
  <si>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</si>
  <si>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</si>
  <si>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</si>
  <si>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</si>
  <si>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</si>
  <si>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</si>
  <si>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</si>
  <si>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</si>
  <si>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</si>
  <si>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</si>
  <si>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</si>
  <si>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</si>
  <si>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</si>
  <si>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</si>
  <si>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</si>
  <si>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</si>
  <si>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</si>
  <si>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</si>
  <si>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</si>
  <si>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</si>
  <si>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</si>
  <si>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</si>
  <si>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</si>
  <si>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</si>
  <si>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</si>
  <si>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</si>
  <si>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</si>
  <si>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</si>
  <si>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</si>
  <si>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</si>
  <si>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</si>
  <si>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</si>
  <si>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</si>
  <si>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</si>
  <si>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</si>
  <si>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</si>
  <si>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</si>
  <si>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</si>
  <si>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</si>
  <si>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</si>
  <si>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</si>
  <si>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</si>
  <si>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</si>
  <si>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</si>
  <si>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</si>
  <si>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</si>
  <si>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</si>
  <si>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</si>
  <si>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</si>
  <si>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</si>
  <si>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</si>
  <si>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</si>
  <si>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</si>
  <si>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</si>
  <si>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</si>
  <si>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</si>
  <si>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</si>
  <si>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</si>
  <si>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</si>
  <si>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</si>
  <si>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</si>
  <si>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</si>
  <si>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</si>
  <si>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</si>
  <si>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</si>
  <si>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</si>
  <si>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</si>
  <si>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</si>
  <si>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</si>
  <si>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</si>
  <si>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</si>
  <si>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</si>
  <si>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</si>
  <si>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</si>
  <si>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</si>
  <si>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</si>
  <si>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</si>
  <si>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</si>
  <si>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</si>
  <si>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</si>
  <si>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</si>
  <si>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</si>
  <si>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</si>
  <si>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</si>
  <si>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</si>
  <si>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</si>
  <si>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</si>
  <si>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</si>
  <si>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</si>
  <si>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</si>
  <si>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</si>
  <si>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</si>
  <si>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</si>
  <si>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</si>
  <si>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</si>
  <si>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</si>
  <si>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</si>
  <si>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</si>
  <si>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</si>
  <si>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</si>
  <si>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</si>
  <si>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</si>
  <si>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</si>
  <si>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</si>
  <si>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</si>
  <si>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</si>
  <si>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</si>
  <si>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</si>
  <si>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</si>
  <si>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</si>
  <si>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</si>
  <si>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</si>
  <si>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</si>
  <si>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</si>
  <si>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</si>
  <si>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</si>
  <si>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</si>
  <si>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</si>
  <si>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</si>
  <si>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</si>
  <si>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</si>
  <si>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</si>
  <si>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</si>
  <si>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</si>
  <si>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</si>
  <si>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</si>
  <si>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</si>
  <si>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</si>
  <si>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</si>
  <si>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</si>
  <si>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</si>
  <si>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</si>
  <si>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</si>
  <si>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</si>
  <si>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</si>
  <si>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</si>
  <si>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</si>
  <si>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</si>
  <si>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</si>
  <si>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</si>
  <si>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</si>
  <si>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</si>
  <si>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</si>
  <si>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</si>
  <si>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</si>
  <si>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</si>
  <si>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</si>
  <si>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</si>
  <si>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</si>
  <si>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</si>
  <si>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</si>
  <si>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</si>
  <si>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</si>
  <si>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</si>
  <si>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</si>
  <si>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</si>
  <si>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</si>
  <si>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</si>
  <si>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</si>
  <si>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</si>
  <si>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</si>
  <si>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</si>
  <si>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</si>
  <si>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</si>
  <si>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</si>
  <si>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</si>
  <si>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</si>
  <si>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</si>
  <si>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</si>
  <si>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</si>
  <si>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</si>
  <si>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</si>
  <si>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</si>
  <si>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</si>
  <si>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</si>
  <si>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</si>
  <si>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</si>
  <si>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</si>
  <si>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</si>
  <si>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</si>
  <si>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</si>
  <si>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</si>
  <si>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</si>
  <si>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</si>
  <si>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</si>
  <si>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</si>
  <si>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</si>
  <si>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</si>
  <si>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</si>
  <si>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</si>
  <si>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</si>
  <si>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</si>
  <si>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</si>
  <si>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</si>
  <si>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</si>
  <si>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</si>
  <si>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</si>
  <si>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</si>
  <si>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</si>
  <si>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</si>
  <si>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</si>
  <si>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</si>
  <si>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</si>
  <si>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</si>
  <si>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</si>
  <si>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</si>
  <si>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</si>
  <si>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</si>
  <si>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</si>
  <si>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</si>
  <si>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</si>
  <si>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</si>
  <si>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</si>
  <si>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</si>
  <si>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</si>
  <si>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</si>
  <si>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</si>
  <si>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</si>
  <si>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</si>
  <si>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</si>
  <si>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</si>
  <si>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</si>
  <si>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</si>
  <si>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</si>
  <si>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</si>
  <si>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</si>
  <si>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</si>
  <si>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</si>
  <si>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</si>
  <si>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</si>
  <si>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</si>
  <si>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</si>
  <si>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</si>
  <si>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</si>
  <si>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</si>
  <si>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</si>
  <si>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</si>
  <si>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</si>
  <si>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</si>
  <si>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</si>
  <si>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</si>
  <si>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</si>
  <si>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</si>
  <si>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</si>
  <si>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</si>
  <si>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</si>
  <si>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</si>
  <si>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</si>
  <si>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</si>
  <si>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</si>
  <si>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</si>
  <si>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</si>
  <si>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</si>
  <si>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</si>
  <si>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</si>
  <si>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</si>
  <si>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</si>
  <si>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</si>
  <si>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</si>
  <si>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</si>
  <si>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</si>
  <si>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</si>
  <si>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</si>
  <si>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</si>
  <si>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</si>
  <si>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</si>
  <si>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</si>
  <si>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</si>
  <si>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</si>
  <si>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</si>
  <si>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</si>
  <si>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</si>
  <si>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</si>
  <si>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</si>
  <si>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</si>
  <si>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</si>
  <si>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</si>
  <si>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</si>
  <si>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</si>
  <si>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</si>
  <si>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</si>
  <si>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</si>
  <si>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</si>
  <si>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</si>
  <si>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</si>
  <si>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</si>
  <si>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</si>
  <si>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</si>
  <si>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</si>
  <si>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</si>
  <si>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</si>
  <si>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</si>
  <si>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</si>
  <si>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</si>
  <si>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</si>
  <si>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</si>
  <si>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</si>
  <si>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</si>
  <si>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</si>
  <si>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</si>
  <si>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</si>
  <si>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</si>
  <si>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</si>
  <si>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</si>
  <si>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</si>
  <si>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</si>
  <si>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</si>
  <si>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</si>
  <si>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</si>
  <si>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</si>
  <si>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</si>
  <si>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</si>
  <si>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</si>
  <si>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</si>
  <si>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</si>
  <si>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</si>
  <si>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</si>
  <si>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</si>
  <si>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</si>
  <si>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</si>
  <si>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</si>
  <si>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</si>
  <si>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</si>
  <si>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</si>
  <si>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</si>
  <si>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</si>
  <si>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</si>
  <si>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</si>
  <si>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</si>
  <si>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</si>
  <si>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</si>
  <si>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</si>
  <si>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</si>
  <si>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</si>
  <si>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</si>
  <si>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</si>
  <si>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</si>
  <si>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</si>
  <si>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</si>
  <si>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</si>
  <si>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</si>
  <si>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</si>
  <si>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</si>
  <si>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</si>
  <si>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</si>
  <si>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</si>
  <si>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</si>
  <si>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</si>
  <si>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</si>
  <si>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</si>
  <si>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</si>
  <si>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</si>
  <si>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</si>
  <si>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</si>
  <si>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</si>
  <si>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</si>
  <si>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</si>
  <si>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</si>
  <si>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</si>
  <si>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</si>
  <si>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</si>
  <si>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</si>
  <si>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</si>
  <si>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</si>
  <si>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</si>
  <si>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</si>
  <si>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</si>
  <si>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</si>
  <si>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</si>
  <si>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</si>
  <si>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</si>
  <si>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</si>
  <si>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</si>
  <si>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</si>
  <si>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</si>
  <si>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</si>
  <si>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</si>
  <si>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</si>
  <si>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</si>
  <si>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</si>
  <si>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</si>
  <si>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</si>
  <si>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</si>
  <si>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</si>
  <si>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</si>
  <si>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</si>
  <si>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</si>
  <si>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</si>
  <si>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</si>
  <si>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</si>
  <si>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</si>
  <si>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</si>
  <si>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</si>
  <si>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</si>
  <si>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</si>
  <si>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</si>
  <si>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</si>
  <si>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</si>
  <si>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</si>
  <si>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</si>
  <si>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</si>
  <si>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</si>
  <si>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</si>
  <si>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</si>
  <si>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</si>
  <si>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</si>
  <si>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</si>
  <si>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</si>
  <si>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</si>
  <si>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</si>
  <si>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</si>
  <si>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</si>
  <si>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</si>
  <si>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</si>
  <si>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</si>
  <si>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</si>
  <si>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</si>
  <si>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</si>
  <si>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</si>
  <si>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</si>
  <si>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</si>
  <si>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</si>
  <si>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</si>
  <si>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</si>
  <si>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</si>
  <si>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</si>
  <si>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</si>
  <si>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</si>
  <si>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</si>
  <si>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</si>
  <si>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</si>
  <si>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</si>
  <si>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</si>
  <si>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</si>
  <si>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</si>
  <si>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</si>
  <si>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</si>
  <si>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</si>
  <si>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</si>
  <si>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</si>
  <si>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</si>
  <si>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</si>
  <si>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</si>
  <si>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</si>
  <si>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</si>
  <si>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</si>
  <si>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</si>
  <si>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</si>
  <si>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</si>
  <si>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</si>
  <si>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</si>
  <si>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</si>
  <si>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</si>
  <si>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</si>
  <si>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</si>
  <si>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</si>
  <si>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</si>
  <si>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</si>
  <si>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</si>
  <si>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</si>
  <si>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</si>
  <si>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</si>
  <si>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</si>
  <si>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</si>
  <si>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</si>
  <si>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</si>
  <si>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</si>
  <si>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</si>
  <si>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</si>
  <si>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</si>
  <si>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</si>
  <si>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</si>
  <si>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</si>
  <si>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</si>
  <si>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</si>
  <si>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</si>
  <si>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</si>
  <si>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</si>
  <si>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</si>
  <si>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</si>
  <si>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</si>
  <si>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</si>
  <si>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</si>
  <si>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</si>
  <si>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</si>
  <si>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</si>
  <si>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</si>
  <si>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</si>
  <si>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</si>
  <si>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</si>
  <si>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</si>
  <si>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</si>
  <si>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</si>
  <si>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</si>
  <si>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</si>
  <si>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</si>
  <si>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</si>
  <si>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</si>
  <si>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</si>
  <si>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</si>
  <si>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</si>
  <si>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</si>
  <si>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</si>
  <si>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</si>
  <si>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</si>
  <si>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</si>
  <si>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</si>
  <si>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</si>
  <si>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</si>
  <si>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</si>
  <si>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</si>
  <si>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</si>
  <si>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</si>
  <si>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</si>
  <si>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</si>
  <si>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</si>
  <si>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</si>
  <si>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</si>
  <si>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</si>
  <si>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</si>
  <si>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</si>
  <si>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</si>
  <si>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</si>
  <si>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</si>
  <si>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</si>
  <si>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</si>
  <si>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</si>
  <si>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</si>
  <si>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</si>
  <si>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</si>
  <si>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</si>
  <si>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</si>
  <si>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</si>
  <si>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</si>
  <si>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</si>
  <si>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</si>
  <si>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</si>
  <si>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</si>
  <si>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</si>
  <si>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</si>
  <si>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</si>
  <si>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</si>
  <si>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</si>
  <si>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</si>
  <si>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</si>
  <si>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</si>
  <si>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</si>
  <si>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</si>
  <si>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</si>
  <si>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</si>
  <si>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</si>
  <si>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</si>
  <si>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</si>
  <si>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</si>
  <si>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</si>
  <si>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</si>
  <si>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</si>
  <si>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</si>
  <si>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</si>
  <si>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</si>
  <si>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</si>
  <si>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</si>
  <si>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</si>
  <si>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</si>
  <si>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</si>
  <si>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</si>
  <si>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</si>
  <si>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</si>
  <si>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</si>
  <si>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</si>
  <si>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</si>
  <si>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</si>
  <si>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</si>
  <si>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</si>
  <si>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</si>
  <si>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</si>
  <si>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</si>
  <si>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</si>
  <si>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</si>
  <si>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</si>
  <si>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</si>
  <si>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</si>
  <si>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</si>
  <si>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</si>
  <si>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</si>
  <si>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</si>
  <si>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</si>
  <si>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</si>
  <si>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</si>
  <si>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</si>
  <si>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</si>
  <si>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</si>
  <si>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</si>
  <si>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</si>
  <si>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</si>
  <si>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</si>
  <si>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</si>
  <si>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</si>
  <si>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</si>
  <si>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</si>
  <si>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</si>
  <si>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</si>
  <si>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</si>
  <si>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</si>
  <si>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</si>
  <si>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</si>
  <si>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</si>
  <si>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</si>
  <si>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</si>
  <si>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</si>
  <si>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</si>
  <si>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</si>
  <si>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</si>
  <si>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</si>
  <si>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</si>
  <si>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</si>
  <si>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</si>
  <si>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</si>
  <si>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</si>
  <si>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</si>
  <si>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</si>
  <si>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</si>
  <si>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</si>
  <si>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</si>
  <si>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</si>
  <si>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</si>
  <si>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</si>
  <si>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</si>
  <si>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</si>
  <si>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</si>
  <si>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</si>
  <si>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</si>
  <si>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</si>
  <si>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</si>
  <si>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</si>
  <si>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</si>
  <si>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</si>
  <si>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</si>
  <si>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</si>
  <si>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</si>
  <si>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</si>
  <si>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</si>
  <si>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</si>
  <si>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</si>
  <si>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</si>
  <si>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</si>
  <si>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</si>
  <si>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</si>
  <si>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</si>
  <si>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</si>
  <si>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</si>
  <si>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</si>
  <si>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</si>
  <si>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</si>
  <si>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</si>
  <si>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</si>
  <si>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</si>
  <si>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</si>
  <si>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</si>
  <si>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</si>
  <si>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</si>
  <si>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</si>
  <si>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</si>
  <si>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</si>
  <si>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</si>
  <si>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</si>
  <si>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</si>
  <si>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</si>
  <si>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</si>
  <si>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</si>
  <si>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</si>
  <si>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</si>
  <si>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</si>
  <si>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</si>
  <si>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</si>
  <si>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</si>
  <si>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</si>
  <si>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</si>
  <si>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</si>
  <si>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</si>
  <si>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</si>
  <si>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</si>
  <si>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</si>
  <si>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</si>
  <si>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</si>
  <si>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</si>
  <si>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</si>
  <si>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</si>
  <si>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</si>
  <si>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</si>
  <si>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</si>
  <si>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</si>
  <si>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</si>
  <si>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</si>
  <si>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</si>
  <si>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</si>
  <si>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</si>
  <si>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</si>
  <si>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</si>
  <si>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</si>
  <si>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</si>
  <si>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</si>
  <si>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</si>
  <si>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</si>
  <si>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</si>
  <si>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</si>
  <si>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</si>
  <si>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</si>
  <si>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</si>
  <si>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</si>
  <si>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</si>
  <si>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</si>
  <si>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</si>
  <si>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</si>
  <si>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</si>
  <si>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</si>
  <si>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</si>
  <si>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</si>
  <si>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</si>
  <si>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</si>
  <si>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</si>
  <si>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</si>
  <si>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</si>
  <si>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</si>
  <si>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</si>
  <si>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</si>
  <si>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</si>
  <si>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</si>
  <si>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</si>
  <si>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</si>
  <si>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</si>
  <si>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</si>
  <si>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</si>
  <si>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</si>
  <si>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</si>
  <si>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</si>
  <si>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</si>
  <si>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</si>
  <si>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</si>
  <si>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</si>
  <si>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</si>
  <si>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</si>
  <si>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</si>
  <si>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</si>
  <si>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</si>
  <si>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</si>
  <si>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</si>
  <si>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</si>
  <si>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</si>
  <si>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</si>
  <si>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</si>
  <si>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</si>
  <si>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</si>
  <si>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</si>
  <si>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</si>
  <si>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</si>
  <si>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</si>
  <si>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</si>
  <si>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</si>
  <si>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</si>
  <si>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</si>
  <si>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</si>
  <si>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</si>
  <si>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</si>
  <si>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</si>
  <si>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</si>
  <si>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</si>
  <si>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</si>
  <si>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</si>
  <si>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</si>
  <si>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</si>
  <si>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</si>
  <si>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</si>
  <si>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</si>
  <si>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</si>
  <si>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</si>
  <si>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</si>
  <si>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</si>
  <si>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</si>
  <si>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</si>
  <si>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</si>
  <si>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</si>
  <si>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</si>
  <si>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</si>
  <si>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</si>
  <si>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</si>
  <si>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</si>
  <si>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</si>
  <si>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</si>
  <si>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</si>
  <si>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</si>
  <si>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</si>
  <si>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</si>
  <si>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</si>
  <si>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</si>
  <si>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</si>
  <si>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</si>
  <si>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</si>
  <si>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</si>
  <si>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</si>
  <si>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</si>
  <si>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</si>
  <si>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</si>
  <si>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</si>
  <si>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</si>
  <si>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</si>
  <si>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</si>
  <si>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</si>
  <si>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</si>
  <si>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</si>
  <si>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</si>
  <si>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</si>
  <si>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</si>
  <si>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</si>
  <si>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</si>
  <si>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</si>
  <si>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</si>
  <si>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</si>
  <si>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</si>
  <si>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</si>
  <si>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</si>
  <si>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</si>
  <si>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</si>
  <si>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</si>
  <si>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</si>
  <si>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</si>
  <si>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</si>
  <si>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</si>
  <si>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</si>
  <si>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</si>
  <si>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</si>
  <si>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</si>
  <si>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</si>
  <si>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</si>
  <si>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</si>
  <si>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</si>
  <si>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</si>
  <si>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</si>
  <si>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</si>
  <si>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</si>
  <si>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</si>
  <si>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</si>
  <si>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</si>
  <si>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</si>
  <si>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</si>
  <si>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</si>
  <si>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</si>
  <si>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</si>
  <si>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</si>
  <si>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</si>
  <si>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</si>
  <si>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</si>
  <si>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</si>
  <si>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</si>
  <si>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</si>
  <si>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</si>
  <si>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</si>
  <si>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</si>
  <si>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</si>
  <si>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</si>
  <si>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</si>
  <si>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</si>
  <si>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</si>
  <si>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</si>
  <si>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</si>
  <si>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</si>
  <si>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</si>
  <si>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</si>
  <si>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</si>
  <si>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</si>
  <si>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</si>
  <si>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</si>
  <si>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</si>
  <si>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</si>
  <si>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</si>
  <si>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</si>
  <si>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</si>
  <si>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</si>
  <si>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</si>
  <si>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</si>
  <si>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</si>
  <si>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</si>
  <si>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</si>
  <si>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</si>
  <si>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</si>
  <si>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</si>
  <si>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</si>
  <si>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</si>
  <si>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</si>
  <si>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</si>
  <si>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</si>
  <si>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</si>
  <si>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</si>
  <si>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</si>
  <si>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</si>
  <si>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</si>
  <si>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</si>
  <si>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</si>
  <si>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</si>
  <si>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</si>
  <si>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</si>
  <si>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</si>
  <si>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</si>
  <si>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</si>
  <si>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</si>
  <si>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</si>
  <si>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</si>
  <si>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</si>
  <si>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</si>
  <si>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</si>
  <si>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</si>
  <si>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</si>
  <si>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</si>
  <si>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</si>
  <si>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</si>
  <si>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</si>
  <si>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</si>
  <si>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</si>
  <si>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</si>
  <si>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</si>
  <si>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</si>
  <si>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</si>
  <si>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</si>
  <si>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</si>
  <si>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</si>
  <si>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</si>
  <si>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</si>
  <si>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</si>
  <si>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</si>
  <si>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</si>
  <si>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</si>
  <si>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</si>
  <si>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</si>
  <si>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</si>
  <si>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</si>
  <si>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</si>
  <si>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</si>
  <si>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</si>
  <si>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</si>
  <si>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</si>
  <si>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</si>
  <si>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</si>
  <si>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</si>
  <si>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</si>
  <si>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</si>
  <si>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</si>
  <si>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</si>
  <si>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</si>
  <si>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</si>
  <si>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</si>
  <si>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</si>
  <si>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</si>
  <si>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</si>
  <si>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</si>
  <si>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</si>
  <si>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</si>
  <si>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</si>
  <si>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</si>
  <si>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</si>
  <si>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</si>
  <si>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</si>
  <si>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</si>
  <si>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</si>
  <si>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</si>
  <si>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</si>
  <si>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</si>
  <si>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</si>
  <si>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</si>
  <si>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</si>
  <si>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</si>
  <si>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</si>
  <si>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</si>
  <si>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</si>
  <si>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</si>
  <si>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</si>
  <si>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</si>
  <si>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</si>
  <si>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</si>
  <si>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</si>
  <si>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</si>
  <si>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</si>
  <si>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</si>
  <si>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</si>
  <si>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</si>
  <si>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</si>
  <si>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</si>
  <si>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</si>
  <si>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</si>
  <si>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</si>
  <si>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</si>
  <si>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</si>
  <si>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</si>
  <si>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</si>
  <si>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</si>
  <si>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</si>
  <si>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</si>
  <si>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</si>
  <si>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</si>
  <si>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</si>
  <si>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</si>
  <si>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</si>
  <si>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</si>
  <si>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</si>
  <si>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</si>
  <si>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</si>
  <si>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</si>
  <si>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</si>
  <si>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</si>
  <si>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</si>
  <si>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</si>
  <si>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</si>
  <si>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</si>
  <si>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</si>
  <si>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</si>
  <si>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</si>
  <si>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</si>
  <si>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</si>
  <si>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</si>
  <si>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</si>
  <si>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</si>
  <si>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</si>
  <si>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</si>
  <si>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</si>
  <si>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</si>
  <si>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</si>
  <si>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</si>
  <si>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</si>
  <si>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</si>
  <si>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</si>
  <si>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</si>
  <si>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</si>
  <si>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</si>
  <si>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</si>
  <si>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</si>
  <si>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</si>
  <si>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</si>
  <si>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</si>
  <si>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</si>
  <si>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</si>
  <si>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</si>
  <si>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</si>
  <si>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</si>
  <si>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</si>
  <si>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</si>
  <si>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</si>
  <si>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</si>
  <si>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</si>
  <si>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</si>
  <si>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</si>
  <si>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</si>
  <si>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</si>
  <si>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</si>
  <si>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</si>
  <si>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</si>
  <si>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</si>
  <si>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</si>
  <si>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</si>
  <si>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</si>
  <si>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</si>
  <si>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</si>
  <si>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</si>
  <si>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</si>
  <si>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</si>
  <si>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</si>
  <si>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</si>
  <si>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</si>
  <si>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</si>
  <si>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</si>
  <si>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</si>
  <si>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</si>
  <si>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</si>
  <si>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</si>
  <si>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</si>
  <si>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</si>
  <si>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</si>
  <si>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</si>
  <si>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</si>
  <si>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</si>
  <si>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</si>
  <si>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</si>
  <si>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</si>
  <si>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</si>
  <si>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</si>
  <si>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</si>
  <si>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</si>
  <si>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</si>
  <si>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</si>
  <si>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</si>
  <si>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</si>
  <si>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</si>
  <si>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</si>
  <si>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</si>
  <si>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</si>
  <si>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</si>
  <si>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</si>
  <si>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</si>
  <si>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</si>
  <si>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</si>
  <si>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</si>
  <si>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</si>
  <si>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</si>
  <si>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</si>
  <si>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</si>
  <si>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</si>
  <si>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</si>
  <si>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</si>
  <si>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</si>
  <si>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</si>
  <si>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</si>
  <si>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</si>
  <si>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</si>
  <si>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</si>
  <si>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</si>
  <si>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</si>
  <si>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</si>
  <si>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</si>
  <si>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</si>
  <si>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</si>
  <si>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</si>
  <si>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</si>
  <si>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</si>
  <si>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</si>
  <si>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</si>
  <si>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</si>
  <si>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</si>
  <si>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</si>
  <si>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</si>
  <si>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</si>
  <si>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</si>
  <si>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</si>
  <si>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</si>
  <si>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</si>
  <si>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</si>
  <si>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</si>
  <si>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</si>
  <si>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</si>
  <si>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</si>
  <si>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</si>
  <si>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</si>
  <si>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</si>
  <si>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</si>
  <si>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</si>
  <si>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</si>
  <si>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</si>
  <si>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</si>
  <si>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</si>
  <si>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</si>
  <si>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</si>
  <si>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</si>
  <si>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</si>
  <si>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</si>
  <si>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</si>
  <si>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</si>
  <si>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</si>
  <si>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</si>
  <si>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</si>
  <si>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</si>
  <si>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</si>
  <si>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</si>
  <si>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</si>
  <si>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</si>
  <si>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</si>
  <si>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</si>
  <si>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</si>
  <si>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</si>
  <si>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</si>
  <si>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</si>
  <si>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</si>
  <si>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</si>
  <si>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</si>
  <si>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</si>
  <si>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</si>
  <si>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</si>
  <si>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</si>
  <si>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</si>
  <si>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</si>
  <si>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</si>
  <si>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</si>
  <si>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</si>
  <si>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</si>
  <si>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</si>
  <si>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</si>
  <si>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</si>
  <si>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</si>
  <si>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</si>
  <si>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</si>
  <si>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</si>
  <si>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</si>
  <si>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</si>
  <si>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</si>
  <si>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</si>
  <si>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</si>
  <si>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</si>
  <si>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</si>
  <si>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</si>
  <si>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</si>
  <si>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</si>
  <si>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</si>
  <si>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</si>
  <si>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</si>
  <si>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</si>
  <si>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</si>
  <si>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</si>
  <si>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</si>
  <si>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</si>
  <si>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</si>
  <si>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</si>
  <si>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</si>
  <si>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</si>
  <si>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</si>
  <si>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</si>
  <si>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</si>
  <si>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</si>
  <si>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</si>
  <si>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</si>
  <si>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</si>
  <si>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</si>
  <si>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</si>
  <si>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</si>
  <si>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</si>
  <si>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</si>
  <si>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</si>
  <si>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</si>
  <si>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</si>
  <si>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</si>
  <si>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</si>
  <si>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</si>
  <si>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</si>
  <si>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</si>
  <si>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</si>
  <si>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</si>
  <si>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</si>
  <si>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</si>
  <si>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</si>
  <si>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</si>
  <si>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</si>
  <si>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</si>
  <si>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</si>
  <si>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</si>
  <si>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</si>
  <si>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</si>
  <si>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</si>
  <si>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</si>
  <si>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</si>
  <si>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</si>
  <si>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</si>
  <si>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</si>
  <si>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</si>
  <si>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</si>
  <si>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</si>
  <si>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</si>
  <si>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</si>
  <si>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</si>
  <si>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</si>
  <si>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</si>
  <si>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</si>
  <si>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</si>
  <si>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</si>
  <si>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</si>
  <si>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</si>
  <si>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</si>
  <si>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</si>
  <si>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</si>
  <si>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</si>
  <si>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</si>
  <si>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</si>
  <si>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</si>
  <si>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</si>
  <si>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</si>
  <si>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</si>
  <si>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</si>
  <si>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</si>
  <si>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</si>
  <si>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</si>
  <si>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</si>
  <si>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</si>
  <si>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</si>
  <si>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</si>
  <si>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</si>
  <si>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</si>
  <si>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</si>
  <si>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</si>
  <si>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</si>
  <si>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</si>
  <si>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</si>
  <si>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</si>
  <si>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</si>
  <si>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</si>
  <si>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</si>
  <si>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</si>
  <si>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</si>
  <si>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</si>
  <si>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</si>
  <si>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</si>
  <si>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</si>
  <si>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</si>
  <si>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</si>
  <si>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</si>
  <si>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</si>
  <si>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</si>
  <si>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</si>
  <si>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</si>
  <si>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</si>
  <si>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</si>
  <si>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</si>
  <si>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</si>
  <si>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</si>
  <si>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</si>
  <si>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</si>
  <si>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</si>
  <si>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</si>
  <si>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</si>
  <si>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</si>
  <si>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</si>
  <si>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</si>
  <si>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</si>
  <si>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</si>
  <si>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</si>
  <si>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</si>
  <si>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</si>
  <si>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</si>
  <si>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</si>
  <si>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</si>
  <si>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</si>
  <si>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</si>
  <si>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</si>
  <si>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</si>
  <si>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</si>
  <si>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</si>
  <si>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</si>
  <si>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</si>
  <si>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</si>
  <si>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</si>
  <si>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</si>
  <si>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</si>
  <si>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</si>
  <si>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</si>
  <si>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</si>
  <si>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</si>
  <si>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</si>
  <si>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</si>
  <si>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</si>
  <si>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</si>
  <si>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</si>
  <si>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</si>
  <si>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</si>
  <si>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</si>
  <si>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</si>
  <si>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</si>
  <si>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</si>
  <si>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</si>
  <si>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</si>
  <si>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</si>
  <si>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</si>
  <si>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</si>
  <si>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</si>
  <si>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</si>
  <si>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</si>
  <si>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</si>
  <si>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</si>
  <si>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</si>
  <si>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</si>
  <si>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</si>
  <si>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</si>
  <si>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</si>
  <si>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</si>
  <si>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</si>
  <si>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</si>
  <si>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</si>
  <si>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</si>
  <si>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</si>
  <si>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</si>
  <si>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</si>
  <si>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</si>
  <si>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</si>
  <si>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</si>
  <si>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</si>
  <si>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</si>
  <si>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</si>
  <si>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</si>
  <si>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</si>
  <si>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</si>
  <si>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</si>
  <si>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</si>
  <si>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</si>
  <si>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</si>
  <si>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</si>
  <si>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</si>
  <si>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</si>
  <si>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</si>
  <si>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</si>
  <si>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</si>
  <si>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</si>
  <si>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</si>
  <si>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</si>
  <si>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</si>
  <si>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</si>
  <si>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</si>
  <si>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</si>
  <si>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</si>
  <si>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</si>
  <si>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</si>
  <si>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</si>
  <si>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</si>
  <si>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</si>
  <si>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</si>
  <si>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</si>
  <si>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</si>
  <si>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</si>
  <si>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</si>
  <si>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</si>
  <si>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</si>
  <si>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</si>
  <si>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</si>
  <si>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</si>
  <si>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</si>
  <si>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</si>
  <si>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</si>
  <si>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</si>
  <si>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</si>
  <si>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</si>
  <si>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</si>
  <si>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</si>
  <si>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</si>
  <si>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</si>
  <si>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</si>
  <si>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</si>
  <si>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</si>
  <si>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</si>
  <si>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</si>
  <si>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</si>
  <si>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</si>
  <si>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</si>
  <si>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</si>
  <si>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</si>
  <si>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</si>
  <si>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</si>
  <si>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</si>
  <si>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</si>
  <si>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</si>
  <si>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</si>
  <si>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</si>
  <si>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</si>
  <si>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</si>
  <si>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</si>
  <si>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</si>
  <si>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</si>
  <si>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</si>
  <si>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</si>
  <si>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</si>
  <si>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</si>
  <si>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</si>
  <si>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</si>
  <si>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</si>
  <si>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</si>
  <si>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</si>
  <si>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</si>
  <si>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</si>
  <si>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</si>
  <si>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</si>
  <si>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</si>
  <si>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</si>
  <si>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</si>
  <si>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</si>
  <si>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</si>
  <si>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</si>
  <si>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</si>
  <si>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</si>
  <si>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</si>
  <si>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</si>
  <si>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</si>
  <si>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</si>
  <si>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</si>
  <si>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</si>
  <si>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</si>
  <si>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</si>
  <si>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</si>
  <si>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</si>
  <si>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</si>
  <si>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</si>
  <si>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</si>
  <si>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</si>
  <si>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</si>
  <si>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</si>
  <si>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</si>
  <si>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</si>
  <si>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</si>
  <si>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</si>
  <si>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</si>
  <si>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</si>
  <si>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</si>
  <si>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</si>
  <si>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</si>
  <si>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</si>
  <si>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</si>
  <si>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</si>
  <si>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</si>
  <si>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</si>
  <si>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</si>
  <si>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</si>
  <si>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</si>
  <si>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</si>
  <si>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</si>
  <si>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</si>
  <si>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</si>
  <si>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</si>
  <si>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</si>
  <si>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</si>
  <si>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</si>
  <si>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</si>
  <si>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</si>
  <si>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</si>
  <si>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</si>
  <si>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</si>
  <si>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</si>
  <si>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</si>
  <si>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</si>
  <si>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</si>
  <si>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</si>
  <si>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</si>
  <si>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</si>
  <si>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</si>
  <si>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</si>
  <si>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</si>
  <si>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</si>
  <si>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</si>
  <si>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</si>
  <si>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</si>
  <si>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</si>
  <si>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</si>
  <si>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</si>
  <si>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</si>
  <si>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</si>
  <si>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</si>
  <si>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</si>
  <si>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</si>
  <si>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</si>
  <si>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</si>
  <si>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</si>
  <si>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</si>
  <si>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</si>
  <si>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</si>
  <si>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</si>
  <si>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</si>
  <si>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</si>
  <si>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</si>
  <si>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</si>
  <si>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</si>
  <si>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</si>
  <si>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</si>
  <si>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</si>
  <si>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</si>
  <si>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</si>
  <si>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</si>
  <si>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</si>
  <si>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</si>
  <si>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</si>
  <si>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</si>
  <si>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</si>
  <si>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</si>
  <si>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</si>
  <si>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</si>
  <si>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</si>
  <si>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</si>
  <si>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</si>
  <si>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</si>
  <si>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</si>
  <si>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</si>
  <si>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</si>
  <si>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</si>
  <si>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</si>
  <si>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</si>
  <si>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</si>
  <si>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</si>
  <si>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</si>
  <si>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</si>
  <si>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</si>
  <si>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</si>
  <si>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</si>
  <si>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</si>
  <si>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</si>
  <si>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</si>
  <si>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</si>
  <si>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</si>
  <si>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</si>
  <si>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</si>
  <si>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</si>
  <si>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</si>
  <si>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</si>
  <si>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</si>
  <si>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</si>
  <si>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</si>
  <si>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</si>
  <si>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</si>
  <si>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</si>
  <si>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</si>
  <si>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</si>
  <si>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</si>
  <si>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</si>
  <si>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</si>
  <si>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</si>
  <si>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</si>
  <si>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</si>
  <si>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</si>
  <si>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</si>
  <si>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</si>
  <si>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</si>
  <si>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</si>
  <si>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</si>
  <si>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</si>
  <si>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</si>
  <si>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</si>
  <si>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</si>
  <si>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</si>
  <si>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</si>
  <si>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</si>
  <si>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</si>
  <si>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</si>
  <si>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</si>
  <si>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</si>
  <si>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</si>
  <si>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</si>
  <si>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</si>
  <si>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</si>
  <si>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</si>
  <si>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</si>
  <si>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</si>
  <si>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</si>
  <si>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</si>
  <si>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</si>
  <si>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</si>
  <si>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</si>
  <si>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</si>
  <si>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</si>
  <si>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</si>
  <si>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</si>
  <si>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</si>
  <si>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</si>
  <si>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</si>
  <si>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</si>
  <si>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</si>
  <si>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</si>
  <si>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</si>
  <si>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</si>
  <si>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</si>
  <si>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</si>
  <si>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</si>
  <si>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</si>
  <si>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</si>
  <si>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</si>
  <si>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</si>
  <si>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</si>
  <si>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</si>
  <si>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</si>
  <si>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</si>
  <si>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</si>
  <si>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</si>
  <si>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</si>
  <si>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</si>
  <si>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</si>
  <si>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</si>
  <si>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</si>
  <si>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</si>
  <si>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</si>
  <si>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</si>
  <si>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</si>
  <si>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</si>
  <si>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</si>
  <si>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</si>
  <si>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</si>
  <si>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</si>
  <si>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</si>
  <si>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</si>
  <si>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</si>
  <si>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</si>
  <si>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</si>
  <si>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</si>
  <si>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</si>
  <si>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</si>
  <si>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</si>
  <si>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</si>
  <si>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</si>
  <si>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</si>
  <si>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</si>
  <si>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</si>
  <si>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</si>
  <si>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</si>
  <si>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</si>
  <si>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</si>
  <si>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</si>
  <si>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</si>
  <si>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</si>
  <si>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</si>
  <si>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</si>
  <si>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</si>
  <si>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</si>
  <si>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</si>
  <si>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</si>
  <si>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</si>
  <si>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</si>
  <si>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</si>
  <si>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</si>
  <si>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</si>
  <si>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</si>
  <si>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</si>
  <si>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</si>
  <si>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</si>
  <si>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</si>
  <si>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</si>
  <si>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</si>
  <si>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</si>
  <si>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</si>
  <si>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</si>
  <si>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</si>
  <si>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</si>
  <si>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</si>
  <si>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</si>
  <si>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</si>
  <si>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</si>
  <si>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</si>
  <si>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</si>
  <si>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</si>
  <si>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</si>
  <si>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</si>
  <si>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</si>
  <si>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</si>
  <si>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</si>
  <si>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</si>
  <si>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</si>
  <si>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</si>
  <si>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</si>
  <si>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</si>
  <si>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</si>
  <si>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</si>
  <si>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</si>
  <si>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</si>
  <si>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</si>
  <si>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</si>
  <si>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</si>
  <si>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</si>
  <si>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</si>
  <si>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</si>
  <si>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</si>
  <si>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</si>
  <si>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</si>
  <si>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</si>
  <si>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</si>
  <si>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</si>
  <si>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</si>
  <si>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</si>
  <si>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</si>
  <si>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</si>
  <si>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</si>
  <si>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</si>
  <si>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</si>
  <si>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</si>
  <si>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</si>
  <si>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</si>
  <si>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</si>
  <si>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</si>
  <si>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</si>
  <si>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</si>
  <si>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</si>
  <si>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</si>
  <si>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</si>
  <si>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</si>
  <si>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</si>
  <si>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</si>
  <si>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</si>
  <si>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</si>
  <si>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</si>
  <si>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</si>
  <si>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</si>
  <si>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</si>
  <si>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</si>
  <si>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</si>
  <si>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</si>
  <si>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</si>
  <si>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</si>
  <si>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</si>
  <si>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</si>
  <si>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</si>
  <si>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</si>
  <si>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</si>
  <si>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</si>
  <si>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</si>
  <si>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</si>
  <si>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</si>
  <si>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</si>
  <si>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</si>
  <si>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</si>
  <si>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</si>
  <si>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</si>
  <si>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</si>
  <si>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</si>
  <si>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</si>
  <si>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</si>
  <si>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</si>
  <si>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</si>
  <si>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</si>
  <si>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</si>
  <si>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</si>
  <si>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</si>
  <si>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</si>
  <si>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</si>
  <si>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</si>
  <si>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</si>
  <si>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</si>
  <si>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</si>
  <si>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</si>
  <si>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</si>
  <si>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</si>
  <si>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</si>
  <si>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</si>
  <si>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</si>
  <si>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</si>
  <si>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</si>
  <si>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</si>
  <si>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</si>
  <si>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</si>
  <si>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</si>
  <si>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</si>
  <si>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</si>
  <si>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</si>
  <si>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</si>
  <si>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</si>
  <si>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</si>
  <si>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</si>
  <si>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</si>
  <si>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</si>
  <si>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</si>
  <si>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</si>
  <si>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</si>
  <si>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</si>
  <si>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</si>
  <si>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</si>
  <si>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</si>
  <si>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</si>
  <si>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</si>
  <si>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</si>
  <si>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</si>
  <si>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</si>
  <si>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</si>
  <si>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</si>
  <si>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</si>
  <si>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</si>
  <si>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</si>
  <si>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</si>
  <si>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</si>
  <si>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</si>
  <si>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</si>
  <si>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</si>
  <si>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</si>
  <si>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</si>
  <si>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</si>
  <si>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</si>
  <si>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</si>
  <si>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</si>
  <si>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</si>
  <si>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</si>
  <si>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</si>
  <si>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</si>
  <si>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</si>
  <si>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</si>
  <si>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</si>
  <si>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</si>
  <si>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</si>
  <si>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</si>
  <si>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</si>
  <si>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</si>
  <si>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</si>
  <si>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</si>
  <si>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</si>
  <si>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</si>
  <si>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</si>
  <si>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</si>
  <si>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</si>
  <si>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</si>
  <si>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</si>
  <si>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</si>
  <si>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</si>
  <si>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</si>
  <si>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</si>
  <si>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</si>
  <si>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</si>
  <si>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</si>
  <si>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</si>
  <si>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</si>
  <si>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</si>
  <si>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</si>
  <si>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</si>
  <si>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</si>
  <si>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</si>
  <si>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</si>
  <si>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</si>
  <si>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</si>
  <si>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</si>
  <si>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</si>
  <si>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</si>
  <si>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</si>
  <si>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</si>
  <si>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</si>
  <si>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</si>
  <si>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</si>
  <si>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</si>
  <si>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</si>
  <si>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</si>
  <si>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</si>
  <si>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</si>
  <si>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</si>
  <si>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</si>
  <si>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</si>
  <si>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</si>
  <si>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</si>
  <si>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</si>
  <si>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</si>
  <si>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</si>
  <si>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</si>
  <si>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</si>
  <si>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</si>
  <si>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</si>
  <si>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</si>
  <si>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</si>
  <si>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</si>
  <si>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</si>
  <si>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</si>
  <si>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</si>
  <si>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</si>
  <si>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</si>
  <si>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</si>
  <si>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</si>
  <si>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</si>
  <si>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</si>
  <si>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</si>
  <si>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</si>
  <si>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</si>
  <si>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</si>
  <si>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</si>
  <si>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</si>
  <si>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</si>
  <si>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</si>
  <si>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</si>
  <si>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</si>
  <si>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</si>
  <si>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</si>
  <si>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</si>
  <si>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</si>
  <si>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</si>
  <si>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</si>
  <si>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</si>
  <si>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</si>
  <si>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</si>
  <si>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</si>
  <si>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</si>
  <si>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</si>
  <si>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</si>
  <si>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</si>
  <si>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</si>
  <si>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</si>
  <si>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</si>
  <si>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</si>
  <si>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</si>
  <si>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</si>
  <si>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</si>
  <si>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</si>
  <si>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</si>
  <si>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</si>
  <si>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</si>
  <si>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</si>
  <si>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</si>
  <si>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</si>
  <si>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</si>
  <si>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</si>
  <si>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</si>
  <si>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</si>
  <si>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</si>
  <si>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</si>
  <si>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</si>
  <si>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</si>
  <si>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</si>
  <si>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</si>
  <si>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</si>
  <si>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</si>
  <si>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</si>
  <si>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</si>
  <si>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</si>
  <si>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</si>
  <si>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</si>
  <si>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</si>
  <si>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</si>
  <si>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</si>
  <si>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</si>
  <si>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</si>
  <si>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</si>
  <si>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</si>
  <si>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</si>
  <si>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</si>
  <si>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</si>
  <si>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</si>
  <si>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</si>
  <si>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</si>
  <si>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</si>
  <si>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</si>
  <si>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</si>
  <si>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</si>
  <si>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</si>
  <si>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</si>
  <si>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</si>
  <si>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</si>
  <si>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</si>
  <si>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</si>
  <si>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</si>
  <si>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</si>
  <si>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</si>
  <si>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</si>
  <si>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</si>
  <si>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</si>
  <si>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</si>
  <si>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</si>
  <si>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</si>
  <si>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</si>
  <si>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</si>
  <si>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</si>
  <si>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</si>
  <si>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</si>
  <si>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</si>
  <si>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</si>
  <si>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</si>
  <si>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</si>
  <si>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</si>
  <si>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</si>
  <si>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</si>
  <si>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</si>
  <si>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</si>
  <si>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</si>
  <si>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</si>
  <si>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</si>
  <si>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</si>
  <si>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</si>
  <si>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</si>
  <si>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</si>
  <si>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</si>
  <si>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</si>
  <si>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</si>
  <si>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</si>
  <si>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</si>
  <si>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</si>
  <si>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</si>
  <si>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</si>
  <si>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</si>
  <si>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</si>
  <si>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</si>
  <si>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</si>
  <si>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</si>
  <si>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</si>
  <si>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</si>
  <si>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</si>
  <si>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</si>
  <si>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</si>
  <si>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</si>
  <si>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</si>
  <si>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</si>
  <si>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</si>
  <si>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</si>
  <si>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</si>
  <si>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</si>
  <si>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</si>
  <si>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</si>
  <si>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</si>
  <si>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</si>
  <si>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</si>
  <si>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</si>
  <si>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</si>
  <si>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</si>
  <si>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</si>
  <si>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</si>
  <si>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</si>
  <si>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</si>
  <si>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</si>
  <si>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</si>
  <si>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</si>
  <si>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</si>
  <si>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</si>
  <si>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</si>
  <si>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</si>
  <si>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</si>
  <si>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</si>
  <si>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</si>
  <si>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</si>
  <si>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</si>
  <si>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</si>
  <si>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</si>
  <si>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</si>
  <si>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</si>
  <si>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</si>
  <si>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</si>
  <si>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</si>
  <si>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</si>
  <si>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</si>
  <si>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</si>
  <si>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</si>
  <si>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</si>
  <si>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</si>
  <si>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</si>
  <si>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</si>
  <si>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</si>
  <si>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</si>
  <si>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</si>
  <si>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</si>
  <si>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</si>
  <si>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</si>
  <si>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</si>
  <si>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</si>
  <si>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</si>
  <si>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</si>
  <si>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</si>
  <si>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</si>
  <si>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</si>
  <si>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</si>
  <si>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</si>
  <si>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</si>
  <si>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</si>
  <si>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</si>
  <si>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</si>
  <si>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</si>
  <si>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</si>
  <si>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</si>
  <si>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</si>
  <si>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</si>
  <si>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</si>
  <si>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</si>
  <si>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</si>
  <si>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</si>
  <si>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</si>
  <si>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</si>
  <si>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</si>
  <si>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</si>
  <si>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</si>
  <si>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</si>
  <si>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</si>
  <si>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</si>
  <si>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</si>
  <si>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</si>
  <si>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</si>
  <si>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</si>
  <si>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</si>
  <si>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</si>
  <si>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</si>
  <si>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</si>
  <si>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</si>
  <si>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</si>
  <si>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</si>
  <si>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</si>
  <si>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</si>
  <si>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</si>
  <si>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</si>
  <si>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</si>
  <si>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</si>
  <si>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</si>
  <si>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</si>
  <si>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</si>
  <si>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</si>
  <si>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</si>
  <si>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</si>
  <si>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</si>
  <si>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</si>
  <si>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</si>
  <si>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</si>
  <si>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</si>
  <si>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</si>
  <si>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</si>
  <si>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</si>
  <si>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</si>
  <si>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</si>
  <si>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</si>
  <si>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</si>
  <si>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</si>
  <si>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</si>
  <si>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</si>
  <si>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</si>
  <si>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</si>
  <si>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</si>
  <si>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</si>
  <si>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</si>
  <si>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</si>
  <si>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</si>
  <si>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</si>
  <si>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</si>
  <si>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</si>
  <si>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</si>
  <si>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</si>
  <si>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</si>
  <si>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</si>
  <si>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</si>
  <si>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</si>
  <si>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</si>
  <si>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</si>
  <si>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</si>
  <si>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</si>
  <si>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</si>
  <si>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</si>
  <si>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</si>
  <si>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</si>
  <si>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</si>
  <si>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</si>
  <si>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</si>
  <si>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</si>
  <si>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</si>
  <si>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</si>
  <si>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</si>
  <si>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</si>
  <si>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</si>
  <si>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</si>
  <si>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</si>
  <si>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</si>
  <si>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</si>
  <si>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</si>
  <si>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</si>
  <si>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</si>
  <si>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</si>
  <si>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</si>
  <si>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</si>
  <si>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</si>
  <si>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</si>
  <si>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</si>
  <si>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</si>
  <si>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</si>
  <si>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</si>
  <si>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</si>
  <si>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</si>
  <si>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</si>
  <si>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</si>
  <si>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</si>
  <si>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</si>
  <si>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</si>
  <si>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</si>
  <si>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</si>
  <si>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</si>
  <si>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</si>
  <si>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</si>
  <si>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</si>
  <si>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</si>
  <si>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</si>
  <si>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</si>
  <si>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</si>
  <si>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</si>
  <si>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</si>
  <si>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</si>
  <si>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</si>
  <si>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</si>
  <si>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</si>
  <si>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</si>
  <si>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</si>
  <si>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</si>
  <si>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</si>
  <si>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</si>
  <si>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</si>
  <si>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</si>
  <si>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</si>
  <si>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</si>
  <si>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</si>
  <si>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</si>
  <si>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</si>
  <si>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</si>
  <si>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</si>
  <si>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</si>
  <si>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</si>
  <si>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</si>
  <si>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</si>
  <si>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</si>
  <si>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</si>
  <si>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</si>
  <si>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</si>
  <si>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</si>
  <si>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</si>
  <si>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</si>
  <si>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</si>
  <si>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</si>
  <si>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</si>
  <si>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</si>
  <si>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</si>
  <si>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</si>
  <si>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</si>
  <si>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</si>
  <si>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</si>
  <si>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</si>
  <si>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</si>
  <si>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</si>
  <si>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</si>
  <si>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</si>
  <si>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</si>
  <si>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</si>
  <si>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</si>
  <si>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</si>
  <si>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</si>
  <si>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</si>
  <si>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</si>
  <si>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</si>
  <si>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</si>
  <si>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</si>
  <si>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</si>
  <si>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</si>
  <si>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</si>
  <si>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</si>
  <si>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</si>
  <si>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</si>
  <si>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</si>
  <si>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</si>
  <si>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</si>
  <si>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</si>
  <si>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</si>
  <si>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</si>
  <si>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</si>
  <si>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</si>
  <si>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</si>
  <si>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</si>
  <si>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</si>
  <si>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</si>
  <si>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</si>
  <si>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</si>
  <si>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</si>
  <si>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</si>
  <si>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</si>
  <si>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</si>
  <si>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</si>
  <si>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</si>
  <si>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</si>
  <si>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</si>
  <si>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</si>
  <si>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</si>
  <si>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</si>
  <si>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</si>
  <si>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</si>
  <si>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</si>
  <si>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</si>
  <si>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</si>
  <si>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</si>
  <si>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</si>
  <si>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</si>
  <si>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</si>
  <si>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</si>
  <si>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</si>
  <si>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</si>
  <si>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</si>
  <si>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</si>
  <si>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</si>
  <si>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</si>
  <si>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</si>
  <si>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</si>
  <si>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</si>
  <si>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</si>
  <si>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</si>
  <si>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</si>
  <si>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</si>
  <si>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</si>
  <si>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</si>
  <si>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</si>
  <si>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</si>
  <si>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</si>
  <si>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</si>
  <si>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</si>
  <si>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</si>
  <si>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</si>
  <si>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</si>
  <si>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</si>
  <si>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</si>
  <si>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</si>
  <si>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</si>
  <si>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</si>
  <si>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</si>
  <si>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</si>
  <si>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</si>
  <si>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</si>
  <si>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</si>
  <si>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</si>
  <si>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</si>
  <si>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</si>
  <si>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</si>
  <si>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</si>
  <si>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</si>
  <si>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</si>
  <si>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</si>
  <si>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</si>
  <si>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</si>
  <si>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</si>
  <si>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</si>
  <si>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</si>
  <si>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</si>
  <si>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</si>
  <si>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</si>
  <si>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</si>
  <si>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</si>
  <si>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</si>
  <si>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</si>
  <si>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</si>
  <si>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</si>
  <si>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</si>
  <si>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</si>
  <si>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</si>
  <si>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</si>
  <si>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</si>
  <si>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</si>
  <si>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</si>
  <si>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</si>
  <si>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</si>
  <si>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</si>
  <si>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</si>
  <si>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</si>
  <si>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</si>
  <si>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</si>
  <si>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</si>
  <si>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</si>
  <si>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</si>
  <si>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</si>
  <si>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</si>
  <si>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</si>
  <si>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</si>
  <si>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</si>
  <si>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</si>
  <si>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</si>
  <si>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</si>
  <si>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</si>
  <si>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</si>
  <si>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</si>
  <si>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</si>
  <si>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</si>
  <si>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</si>
  <si>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</si>
  <si>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</si>
  <si>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</si>
  <si>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</si>
  <si>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</si>
  <si>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</si>
  <si>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</si>
  <si>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</si>
  <si>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</si>
  <si>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</si>
  <si>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</si>
  <si>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</si>
  <si>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</si>
  <si>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</si>
  <si>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</si>
  <si>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</si>
  <si>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</si>
  <si>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</si>
  <si>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</si>
  <si>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</si>
  <si>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</si>
  <si>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</si>
  <si>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</si>
  <si>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</si>
  <si>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</si>
  <si>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</si>
  <si>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</si>
  <si>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</si>
  <si>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</si>
  <si>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</si>
  <si>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</si>
  <si>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</si>
  <si>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</si>
  <si>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</si>
  <si>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</si>
  <si>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</si>
  <si>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</si>
  <si>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</si>
  <si>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</si>
  <si>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</si>
  <si>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</si>
  <si>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</si>
  <si>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</si>
  <si>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</si>
  <si>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</si>
  <si>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</si>
  <si>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</si>
  <si>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</si>
  <si>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</si>
  <si>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</si>
  <si>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</si>
  <si>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</si>
  <si>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</si>
  <si>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</si>
  <si>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</si>
  <si>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</si>
  <si>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</si>
  <si>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</si>
  <si>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</si>
  <si>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</si>
  <si>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</si>
  <si>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</si>
  <si>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</si>
  <si>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</si>
  <si>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</si>
  <si>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</si>
  <si>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</si>
  <si>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</si>
  <si>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</si>
  <si>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</si>
  <si>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</si>
  <si>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</si>
  <si>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</si>
  <si>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</si>
  <si>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</si>
  <si>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</si>
  <si>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</si>
  <si>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</si>
  <si>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</si>
  <si>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</si>
  <si>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</si>
  <si>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</si>
  <si>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</si>
  <si>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</si>
  <si>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</si>
  <si>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</si>
  <si>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</si>
  <si>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</si>
  <si>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</si>
  <si>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</si>
  <si>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</si>
  <si>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</si>
  <si>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</si>
  <si>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</si>
  <si>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</si>
  <si>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</si>
  <si>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</si>
  <si>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</si>
  <si>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</si>
  <si>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</si>
  <si>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</si>
  <si>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</si>
  <si>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</si>
  <si>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</si>
  <si>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</si>
  <si>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</si>
  <si>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</si>
  <si>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</si>
  <si>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</si>
  <si>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</si>
  <si>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</si>
  <si>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</si>
  <si>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</si>
  <si>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</si>
  <si>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</si>
  <si>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</si>
  <si>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</si>
  <si>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</si>
  <si>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</si>
  <si>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</si>
  <si>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</si>
  <si>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</si>
  <si>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</si>
  <si>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</si>
  <si>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</si>
  <si>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</si>
  <si>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</si>
  <si>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</si>
  <si>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</si>
  <si>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</si>
  <si>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</si>
  <si>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</si>
  <si>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</si>
  <si>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</si>
  <si>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</si>
  <si>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</si>
  <si>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</si>
  <si>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</si>
  <si>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</si>
  <si>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</si>
  <si>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</si>
  <si>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</si>
  <si>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</si>
  <si>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</si>
  <si>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</si>
  <si>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</si>
  <si>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</si>
  <si>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</si>
  <si>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</si>
  <si>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</si>
  <si>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</si>
  <si>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</si>
  <si>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</si>
  <si>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</si>
  <si>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</si>
  <si>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</si>
  <si>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</si>
  <si>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</si>
  <si>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</si>
  <si>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</si>
  <si>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</si>
  <si>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</si>
  <si>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</si>
  <si>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</si>
  <si>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</si>
  <si>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</si>
  <si>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</si>
  <si>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</si>
  <si>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</si>
  <si>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</si>
  <si>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</si>
  <si>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</si>
  <si>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</si>
  <si>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</si>
  <si>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</si>
  <si>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</si>
  <si>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</si>
  <si>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</si>
  <si>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</si>
  <si>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</si>
  <si>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</si>
  <si>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</si>
  <si>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</si>
  <si>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</si>
  <si>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</si>
  <si>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</si>
  <si>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</si>
  <si>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</si>
  <si>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</si>
  <si>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</si>
  <si>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</si>
  <si>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</si>
  <si>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</si>
  <si>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</si>
  <si>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</si>
  <si>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</si>
  <si>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</si>
  <si>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</si>
  <si>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</si>
  <si>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</si>
  <si>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</si>
  <si>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</si>
  <si>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</si>
  <si>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</si>
  <si>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</si>
  <si>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</si>
  <si>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</si>
  <si>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</si>
  <si>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</si>
  <si>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</si>
  <si>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</si>
  <si>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</si>
  <si>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</si>
  <si>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</si>
  <si>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</si>
  <si>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</si>
  <si>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</si>
  <si>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</si>
  <si>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</si>
  <si>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</si>
  <si>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</si>
  <si>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</si>
  <si>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</si>
  <si>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</si>
  <si>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</si>
  <si>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</si>
  <si>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</si>
  <si>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</si>
  <si>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</si>
  <si>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</si>
  <si>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</si>
  <si>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</si>
  <si>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</si>
  <si>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</si>
  <si>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</si>
  <si>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</si>
  <si>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</si>
  <si>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</si>
  <si>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</si>
  <si>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</si>
  <si>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</si>
  <si>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</si>
  <si>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</si>
  <si>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</si>
  <si>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</si>
  <si>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</si>
  <si>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</si>
  <si>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</si>
  <si>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</si>
  <si>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</si>
  <si>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</si>
  <si>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</si>
  <si>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</si>
  <si>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</si>
  <si>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</si>
  <si>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</si>
  <si>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</si>
  <si>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</si>
  <si>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</si>
  <si>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</si>
  <si>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</si>
  <si>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</si>
  <si>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</si>
  <si>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</si>
  <si>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</si>
  <si>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</si>
  <si>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</si>
  <si>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</si>
  <si>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</si>
  <si>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</si>
  <si>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</si>
  <si>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</si>
  <si>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</si>
  <si>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</si>
  <si>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</si>
  <si>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</si>
  <si>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</si>
  <si>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</si>
  <si>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</si>
  <si>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</si>
  <si>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</si>
  <si>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</si>
  <si>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</si>
  <si>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</si>
  <si>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</si>
  <si>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</si>
  <si>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</si>
  <si>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</si>
  <si>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</si>
  <si>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</si>
  <si>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</si>
  <si>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</si>
  <si>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</si>
  <si>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</si>
  <si>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</si>
  <si>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</si>
  <si>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</si>
  <si>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</si>
  <si>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</si>
  <si>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</si>
  <si>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</si>
  <si>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</si>
  <si>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</si>
  <si>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</si>
  <si>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</si>
  <si>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</si>
  <si>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</si>
  <si>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</si>
  <si>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</si>
  <si>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</si>
  <si>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</si>
  <si>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</si>
  <si>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</si>
  <si>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</si>
  <si>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</si>
  <si>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</si>
  <si>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</si>
  <si>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</si>
  <si>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</si>
  <si>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</si>
  <si>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</si>
  <si>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</si>
  <si>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</si>
  <si>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</si>
  <si>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</si>
  <si>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</si>
  <si>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</si>
  <si>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</si>
  <si>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</si>
  <si>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</si>
  <si>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</si>
  <si>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</si>
  <si>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</si>
  <si>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</si>
  <si>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</si>
  <si>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</si>
  <si>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</si>
  <si>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</si>
  <si>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</si>
  <si>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</si>
  <si>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</si>
  <si>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</si>
  <si>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</si>
  <si>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</si>
  <si>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</si>
  <si>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</si>
  <si>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</si>
  <si>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</si>
  <si>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</si>
  <si>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</si>
  <si>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</si>
  <si>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</si>
  <si>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</si>
  <si>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</si>
  <si>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</si>
  <si>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</si>
  <si>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</si>
  <si>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</si>
  <si>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</si>
  <si>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</si>
  <si>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</si>
  <si>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</si>
  <si>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</si>
  <si>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</si>
  <si>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</si>
  <si>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</si>
  <si>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</si>
  <si>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</si>
  <si>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</si>
  <si>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</si>
  <si>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</si>
  <si>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</si>
  <si>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</si>
  <si>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</si>
  <si>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</si>
  <si>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</si>
  <si>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</si>
  <si>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</si>
  <si>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</si>
  <si>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</si>
  <si>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</si>
  <si>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</si>
  <si>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</si>
  <si>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</si>
  <si>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</si>
  <si>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</si>
  <si>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</si>
  <si>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</si>
  <si>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</si>
  <si>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</si>
  <si>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</si>
  <si>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</si>
  <si>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</si>
  <si>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</si>
  <si>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</si>
  <si>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</si>
  <si>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</si>
  <si>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</si>
  <si>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</si>
  <si>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</si>
  <si>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</si>
  <si>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</si>
  <si>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</si>
  <si>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</si>
  <si>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</si>
  <si>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</si>
  <si>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</si>
  <si>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</si>
  <si>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</si>
  <si>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</si>
  <si>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</si>
  <si>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</si>
  <si>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</si>
  <si>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</si>
  <si>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</si>
  <si>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</si>
  <si>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</si>
  <si>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</si>
  <si>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</si>
  <si>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</si>
  <si>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</si>
  <si>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</si>
  <si>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</si>
  <si>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</si>
  <si>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</si>
  <si>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</si>
  <si>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</si>
  <si>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</si>
  <si>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</si>
  <si>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</si>
  <si>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</si>
  <si>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</si>
  <si>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</si>
  <si>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</si>
  <si>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</si>
  <si>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</si>
  <si>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</si>
  <si>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</si>
  <si>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</si>
  <si>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</si>
  <si>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</si>
  <si>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</si>
  <si>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</si>
  <si>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</si>
  <si>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</si>
  <si>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</si>
  <si>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</si>
  <si>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</si>
  <si>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</si>
  <si>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</si>
  <si>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</si>
  <si>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</si>
  <si>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</si>
  <si>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</si>
  <si>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</si>
  <si>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</si>
  <si>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</si>
  <si>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</si>
  <si>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</si>
  <si>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</si>
  <si>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</si>
  <si>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</si>
  <si>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</si>
  <si>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</si>
  <si>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</si>
  <si>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</si>
  <si>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</si>
  <si>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</si>
  <si>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</si>
  <si>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</si>
  <si>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</si>
  <si>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</si>
  <si>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</si>
  <si>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</si>
  <si>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</si>
  <si>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</si>
  <si>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</si>
  <si>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</si>
  <si>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</si>
  <si>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</si>
  <si>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</si>
  <si>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</si>
  <si>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</si>
  <si>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</si>
  <si>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</si>
  <si>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</si>
  <si>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</si>
  <si>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</si>
  <si>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</si>
  <si>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</si>
  <si>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</si>
  <si>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</si>
  <si>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</si>
  <si>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</si>
  <si>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</si>
  <si>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</si>
  <si>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</si>
  <si>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</si>
  <si>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</si>
  <si>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</si>
  <si>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</si>
  <si>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</si>
  <si>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</si>
  <si>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</si>
  <si>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</si>
  <si>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</si>
  <si>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</si>
  <si>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</si>
  <si>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</si>
  <si>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</si>
  <si>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</si>
  <si>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</si>
  <si>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</si>
  <si>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</si>
  <si>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</si>
  <si>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</si>
  <si>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</si>
  <si>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</si>
  <si>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</si>
  <si>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</si>
  <si>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</si>
  <si>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</si>
  <si>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</si>
  <si>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</si>
  <si>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</si>
  <si>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</si>
  <si>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</si>
  <si>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</si>
  <si>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</si>
  <si>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</si>
  <si>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</si>
  <si>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</si>
  <si>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</si>
  <si>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</si>
  <si>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</si>
  <si>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</si>
  <si>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</si>
  <si>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</si>
  <si>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</si>
  <si>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</si>
  <si>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</si>
  <si>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</si>
  <si>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</si>
  <si>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</si>
  <si>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</si>
  <si>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</si>
  <si>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</si>
  <si>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</si>
  <si>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</si>
  <si>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</si>
  <si>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</si>
  <si>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</si>
  <si>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</si>
  <si>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</si>
  <si>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</si>
  <si>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</si>
  <si>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</si>
  <si>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</si>
  <si>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</si>
  <si>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</si>
  <si>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</si>
  <si>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</si>
  <si>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</si>
  <si>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</si>
  <si>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</si>
  <si>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</si>
  <si>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</si>
  <si>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</si>
  <si>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</si>
  <si>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</si>
  <si>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</si>
  <si>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</si>
  <si>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</si>
  <si>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</si>
  <si>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</si>
  <si>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</si>
  <si>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</si>
  <si>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</si>
  <si>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</si>
  <si>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</si>
  <si>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</si>
  <si>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</si>
  <si>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</si>
  <si>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</si>
  <si>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</si>
  <si>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</si>
  <si>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</si>
  <si>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</si>
  <si>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</si>
  <si>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</si>
  <si>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</si>
  <si>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</si>
  <si>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</si>
  <si>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</si>
  <si>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</si>
  <si>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</si>
  <si>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</si>
  <si>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</si>
  <si>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</si>
  <si>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</si>
  <si>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</si>
  <si>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</si>
  <si>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</si>
  <si>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</si>
  <si>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</si>
  <si>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</si>
  <si>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</si>
  <si>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</si>
  <si>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</si>
  <si>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</si>
  <si>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</si>
  <si>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</si>
  <si>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</si>
  <si>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</si>
  <si>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</si>
  <si>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</si>
  <si>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</si>
  <si>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</si>
  <si>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</si>
  <si>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</si>
  <si>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</si>
  <si>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</si>
  <si>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</si>
  <si>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</si>
  <si>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</si>
  <si>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</si>
  <si>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</si>
  <si>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</si>
  <si>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</si>
  <si>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</si>
  <si>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</si>
  <si>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</si>
  <si>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</si>
  <si>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</si>
  <si>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</si>
  <si>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</si>
  <si>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</si>
  <si>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</si>
  <si>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</si>
  <si>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</si>
  <si>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</si>
  <si>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</si>
  <si>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</si>
  <si>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</si>
  <si>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</si>
  <si>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</si>
  <si>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</si>
  <si>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</si>
  <si>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</si>
  <si>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</si>
  <si>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</si>
  <si>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</si>
  <si>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</si>
  <si>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</si>
  <si>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</si>
  <si>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</si>
  <si>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</si>
  <si>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</si>
  <si>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</si>
  <si>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</si>
  <si>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</si>
  <si>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</si>
  <si>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</si>
  <si>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</si>
  <si>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</si>
  <si>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</si>
  <si>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</si>
  <si>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</si>
  <si>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</si>
  <si>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</si>
  <si>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</si>
  <si>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</si>
  <si>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</si>
  <si>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</si>
  <si>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</si>
  <si>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</si>
  <si>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</si>
  <si>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</si>
  <si>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</si>
  <si>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</si>
  <si>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</si>
  <si>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</si>
  <si>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</si>
  <si>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</si>
  <si>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</si>
  <si>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</si>
  <si>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</si>
  <si>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</si>
  <si>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</si>
  <si>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</si>
  <si>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</si>
  <si>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</si>
  <si>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</si>
  <si>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</si>
  <si>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</si>
  <si>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</si>
  <si>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</si>
  <si>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</si>
  <si>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</si>
  <si>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</si>
  <si>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</si>
  <si>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</si>
  <si>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</si>
  <si>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</si>
  <si>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</si>
  <si>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</si>
  <si>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</si>
  <si>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</si>
  <si>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</si>
  <si>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</si>
  <si>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</si>
  <si>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</si>
  <si>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</si>
  <si>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</si>
  <si>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</si>
  <si>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</si>
  <si>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</si>
  <si>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</si>
  <si>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</si>
  <si>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</si>
  <si>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</si>
  <si>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</si>
  <si>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</si>
  <si>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</si>
  <si>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</si>
  <si>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</si>
  <si>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</si>
  <si>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</si>
  <si>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</si>
  <si>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</si>
  <si>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</si>
  <si>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</si>
  <si>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</si>
  <si>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</si>
  <si>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</si>
  <si>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</si>
  <si>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</si>
  <si>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</si>
  <si>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</si>
  <si>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</si>
  <si>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</si>
  <si>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</si>
  <si>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</si>
  <si>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</si>
  <si>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</si>
  <si>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</si>
  <si>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</si>
  <si>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</si>
  <si>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</si>
  <si>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</si>
  <si>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</si>
  <si>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</si>
  <si>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</si>
  <si>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</si>
  <si>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</si>
  <si>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</si>
  <si>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</si>
  <si>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</si>
  <si>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</si>
  <si>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</si>
  <si>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</si>
  <si>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</si>
  <si>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</si>
  <si>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</si>
  <si>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</si>
  <si>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</si>
  <si>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</si>
  <si>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</si>
  <si>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</si>
  <si>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</si>
  <si>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</si>
  <si>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</si>
  <si>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</si>
  <si>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</si>
  <si>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</si>
  <si>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</si>
  <si>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</si>
  <si>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</si>
  <si>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</si>
  <si>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</si>
  <si>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</si>
  <si>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</si>
  <si>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</si>
  <si>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</si>
  <si>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</si>
  <si>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</si>
  <si>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</si>
  <si>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</si>
  <si>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</si>
  <si>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</si>
  <si>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</si>
  <si>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</si>
  <si>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</si>
  <si>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</si>
  <si>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</si>
  <si>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</si>
  <si>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</si>
  <si>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</si>
  <si>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</si>
  <si>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</si>
  <si>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</si>
  <si>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</si>
  <si>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</si>
  <si>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</si>
  <si>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</si>
  <si>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</si>
  <si>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</si>
  <si>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</si>
  <si>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</si>
  <si>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</si>
  <si>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</si>
  <si>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</si>
  <si>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</si>
  <si>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</si>
  <si>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</si>
  <si>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</si>
  <si>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</si>
  <si>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</si>
  <si>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</si>
  <si>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</si>
  <si>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</si>
  <si>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</si>
  <si>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</si>
  <si>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</si>
  <si>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</si>
  <si>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</si>
  <si>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</si>
  <si>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</si>
  <si>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</si>
  <si>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</si>
  <si>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</si>
  <si>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</si>
  <si>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</si>
  <si>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</si>
  <si>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</si>
  <si>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</si>
  <si>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</si>
  <si>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</si>
  <si>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</si>
  <si>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</si>
  <si>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</si>
  <si>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</si>
  <si>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</si>
  <si>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</si>
  <si>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</si>
  <si>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</si>
  <si>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</si>
  <si>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</si>
  <si>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</si>
  <si>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</si>
  <si>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</si>
  <si>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</si>
  <si>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</si>
  <si>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</si>
  <si>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</si>
  <si>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</si>
  <si>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</si>
  <si>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</si>
  <si>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</si>
  <si>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</si>
  <si>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</si>
  <si>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</si>
  <si>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</si>
  <si>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</si>
  <si>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</si>
  <si>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</si>
  <si>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</si>
  <si>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</si>
  <si>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</si>
  <si>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</si>
  <si>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</si>
  <si>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</si>
  <si>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</si>
  <si>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</si>
  <si>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</si>
  <si>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</si>
  <si>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</si>
  <si>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</si>
  <si>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</si>
  <si>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</si>
  <si>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</si>
  <si>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</si>
  <si>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</si>
  <si>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</si>
  <si>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</si>
  <si>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</si>
  <si>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</si>
  <si>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</si>
  <si>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</si>
  <si>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</si>
  <si>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</si>
  <si>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</si>
  <si>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</si>
  <si>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</si>
  <si>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</si>
  <si>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</si>
  <si>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</si>
  <si>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</si>
  <si>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</si>
  <si>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</si>
  <si>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</si>
  <si>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</si>
  <si>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</si>
  <si>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</si>
  <si>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</si>
  <si>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</si>
  <si>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</si>
  <si>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</si>
  <si>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</si>
  <si>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</si>
  <si>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</si>
  <si>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</si>
  <si>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</si>
  <si>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</si>
  <si>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</si>
  <si>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</si>
  <si>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</si>
  <si>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</si>
  <si>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</si>
  <si>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</si>
  <si>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</si>
  <si>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</si>
  <si>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</si>
  <si>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</si>
  <si>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</si>
  <si>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</si>
  <si>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</si>
  <si>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</si>
  <si>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</si>
  <si>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</si>
  <si>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</si>
  <si>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</si>
  <si>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</si>
  <si>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</si>
  <si>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</si>
  <si>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</si>
  <si>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</si>
  <si>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</si>
  <si>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</si>
  <si>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</si>
  <si>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</si>
  <si>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</si>
  <si>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</si>
  <si>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</si>
  <si>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</si>
  <si>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</si>
  <si>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</si>
  <si>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</si>
  <si>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</si>
  <si>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</si>
  <si>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</si>
  <si>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</si>
  <si>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</si>
  <si>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</si>
  <si>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</si>
  <si>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</si>
  <si>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</si>
  <si>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</si>
  <si>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</si>
  <si>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</si>
  <si>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</si>
  <si>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</si>
  <si>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</si>
  <si>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</si>
  <si>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</si>
  <si>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</si>
  <si>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</si>
  <si>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</si>
  <si>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</si>
  <si>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</si>
  <si>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</si>
  <si>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</si>
  <si>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</si>
  <si>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</si>
  <si>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</si>
  <si>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</si>
  <si>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</si>
  <si>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</si>
  <si>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</si>
  <si>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</si>
  <si>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</si>
  <si>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</si>
  <si>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</si>
  <si>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</si>
  <si>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</si>
  <si>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</si>
  <si>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</si>
  <si>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</si>
  <si>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</si>
  <si>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</si>
  <si>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</si>
  <si>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</si>
  <si>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</si>
  <si>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</si>
  <si>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</si>
  <si>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</si>
  <si>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</si>
  <si>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</si>
  <si>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</si>
  <si>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</si>
  <si>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</si>
  <si>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</si>
  <si>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</si>
  <si>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</si>
  <si>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</si>
  <si>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</si>
  <si>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</si>
  <si>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</si>
  <si>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</si>
  <si>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</si>
  <si>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</si>
  <si>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</si>
  <si>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</si>
  <si>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</si>
  <si>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</si>
  <si>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</si>
  <si>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</si>
  <si>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</si>
  <si>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</si>
  <si>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</si>
  <si>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</si>
  <si>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</si>
  <si>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</si>
  <si>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</si>
  <si>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</si>
  <si>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</si>
  <si>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</si>
  <si>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</si>
  <si>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</si>
  <si>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</si>
  <si>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</si>
  <si>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</si>
  <si>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</si>
  <si>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</si>
  <si>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</si>
  <si>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</si>
  <si>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</si>
  <si>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</si>
  <si>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</si>
  <si>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</si>
  <si>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</si>
  <si>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</si>
  <si>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</si>
  <si>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</si>
  <si>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</si>
  <si>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</si>
  <si>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</si>
  <si>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</si>
  <si>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</si>
  <si>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</si>
  <si>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</si>
  <si>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</si>
  <si>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</si>
  <si>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</si>
  <si>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</si>
  <si>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</si>
  <si>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</si>
  <si>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</si>
  <si>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</si>
  <si>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</si>
  <si>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</si>
  <si>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</si>
  <si>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</si>
  <si>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</si>
  <si>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</si>
  <si>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</si>
  <si>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</si>
  <si>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</si>
  <si>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</si>
  <si>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</si>
  <si>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</si>
  <si>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</si>
  <si>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</si>
  <si>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</si>
  <si>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</si>
  <si>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</si>
  <si>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</si>
  <si>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</si>
  <si>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</si>
  <si>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</si>
  <si>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</si>
  <si>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</si>
  <si>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</si>
  <si>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</si>
  <si>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</si>
  <si>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</si>
  <si>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</si>
  <si>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</si>
  <si>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</si>
  <si>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</si>
  <si>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</si>
  <si>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</si>
  <si>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</si>
  <si>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</si>
  <si>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</si>
  <si>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</si>
  <si>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</si>
  <si>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</si>
  <si>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</si>
  <si>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</si>
  <si>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</si>
  <si>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</si>
  <si>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</si>
  <si>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</si>
  <si>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</si>
  <si>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</si>
  <si>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</si>
  <si>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</si>
  <si>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</si>
  <si>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</si>
  <si>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</si>
  <si>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</si>
  <si>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</si>
  <si>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</si>
  <si>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</si>
  <si>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</si>
  <si>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</si>
  <si>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</si>
  <si>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</si>
  <si>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</si>
  <si>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</si>
  <si>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</si>
  <si>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</si>
  <si>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</si>
  <si>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</si>
  <si>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</si>
  <si>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</si>
  <si>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</si>
  <si>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</si>
  <si>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</si>
  <si>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</si>
  <si>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</si>
  <si>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</si>
  <si>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</si>
  <si>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</si>
  <si>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</si>
  <si>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</si>
  <si>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</si>
  <si>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</si>
  <si>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</si>
  <si>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</si>
  <si>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</si>
  <si>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</si>
  <si>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</si>
  <si>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</si>
  <si>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</si>
  <si>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</si>
  <si>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</si>
  <si>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</si>
  <si>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</si>
  <si>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</si>
  <si>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</si>
  <si>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</si>
  <si>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</si>
  <si>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</si>
  <si>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</si>
  <si>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</si>
  <si>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</si>
  <si>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</si>
  <si>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</si>
  <si>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</si>
  <si>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</si>
  <si>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</si>
  <si>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</si>
  <si>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</si>
  <si>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</si>
  <si>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</si>
  <si>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</si>
  <si>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</si>
  <si>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</si>
  <si>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</si>
  <si>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</si>
  <si>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</si>
  <si>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</si>
  <si>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</si>
  <si>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</si>
  <si>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</si>
  <si>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</si>
  <si>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</si>
  <si>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</si>
  <si>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</si>
  <si>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</si>
  <si>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</si>
  <si>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</si>
  <si>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</si>
  <si>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</si>
  <si>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</si>
  <si>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</si>
  <si>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</si>
  <si>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</si>
  <si>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</si>
  <si>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</si>
  <si>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</si>
  <si>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</si>
  <si>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</si>
  <si>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</si>
  <si>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</si>
  <si>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</si>
  <si>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</si>
  <si>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</si>
  <si>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</si>
  <si>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</si>
  <si>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</si>
  <si>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</si>
  <si>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</si>
  <si>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</si>
  <si>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</si>
  <si>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</si>
  <si>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</si>
  <si>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</si>
  <si>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</si>
  <si>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</si>
  <si>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</si>
  <si>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</si>
  <si>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</si>
  <si>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</si>
  <si>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</si>
  <si>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</si>
  <si>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</si>
  <si>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</si>
  <si>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</si>
  <si>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</si>
  <si>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</si>
  <si>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</si>
  <si>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</si>
  <si>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</si>
  <si>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</si>
  <si>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</si>
  <si>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</si>
  <si>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</si>
  <si>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</si>
  <si>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</si>
  <si>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</si>
  <si>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</si>
  <si>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</si>
  <si>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</si>
  <si>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</si>
  <si>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</si>
  <si>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</si>
  <si>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</si>
  <si>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</si>
  <si>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</si>
  <si>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</si>
  <si>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</si>
  <si>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</si>
  <si>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</si>
  <si>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</si>
  <si>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</si>
  <si>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</si>
  <si>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</si>
  <si>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</si>
  <si>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</si>
  <si>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</si>
  <si>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</si>
  <si>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</si>
  <si>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</si>
  <si>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</si>
  <si>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</si>
  <si>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</si>
  <si>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</si>
  <si>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</si>
  <si>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</si>
  <si>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</si>
  <si>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</si>
  <si>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</si>
  <si>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</si>
  <si>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</si>
  <si>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</si>
  <si>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</si>
  <si>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</si>
  <si>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</si>
  <si>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</si>
  <si>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</si>
  <si>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</si>
  <si>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</si>
  <si>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</si>
  <si>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</si>
  <si>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</si>
  <si>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</si>
  <si>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</si>
  <si>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</si>
  <si>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</si>
  <si>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</si>
  <si>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</si>
  <si>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</si>
  <si>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</si>
  <si>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</si>
  <si>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</si>
  <si>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</si>
  <si>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</si>
  <si>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</si>
  <si>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</si>
  <si>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</si>
  <si>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</si>
  <si>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</si>
  <si>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</si>
  <si>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</si>
  <si>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</si>
  <si>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</si>
  <si>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</si>
  <si>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</si>
  <si>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</si>
  <si>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</si>
  <si>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</si>
  <si>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</si>
  <si>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</si>
  <si>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</si>
  <si>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</si>
  <si>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</si>
  <si>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</si>
  <si>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</si>
  <si>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</si>
  <si>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</si>
  <si>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</si>
  <si>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</si>
  <si>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</si>
  <si>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</si>
  <si>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</si>
  <si>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</si>
  <si>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</si>
  <si>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</si>
  <si>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</si>
  <si>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</si>
  <si>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</si>
  <si>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</si>
  <si>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</si>
  <si>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</si>
  <si>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</si>
  <si>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</si>
  <si>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</si>
  <si>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</si>
  <si>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</si>
  <si>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</si>
  <si>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</si>
  <si>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</si>
  <si>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</si>
  <si>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</si>
  <si>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</si>
  <si>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</si>
  <si>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</si>
  <si>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</si>
  <si>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</si>
  <si>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</si>
  <si>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</si>
  <si>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</si>
  <si>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</si>
  <si>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</si>
  <si>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</si>
  <si>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</si>
  <si>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</si>
  <si>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</si>
  <si>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</si>
  <si>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</si>
  <si>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</si>
  <si>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</si>
  <si>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</si>
  <si>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</si>
  <si>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</si>
  <si>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</si>
  <si>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</si>
  <si>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</si>
  <si>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</si>
  <si>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</si>
  <si>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</si>
  <si>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</si>
  <si>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</si>
  <si>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</si>
  <si>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</si>
  <si>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</si>
  <si>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</si>
  <si>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</si>
  <si>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</si>
  <si>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</si>
  <si>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</si>
  <si>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</si>
  <si>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</si>
  <si>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</si>
  <si>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</si>
  <si>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</si>
  <si>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</si>
  <si>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</si>
  <si>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</si>
  <si>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</si>
  <si>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</si>
  <si>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</si>
  <si>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</si>
  <si>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</si>
  <si>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</si>
  <si>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</si>
  <si>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</si>
  <si>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</si>
  <si>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</si>
  <si>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</si>
  <si>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</si>
  <si>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</si>
  <si>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</si>
  <si>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</si>
  <si>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</si>
  <si>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</si>
  <si>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</si>
  <si>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</si>
  <si>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</si>
  <si>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</si>
  <si>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</si>
  <si>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</si>
  <si>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</si>
  <si>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</si>
  <si>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</si>
  <si>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</si>
  <si>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</si>
  <si>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</si>
  <si>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</si>
  <si>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</si>
  <si>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</si>
  <si>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</si>
  <si>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</si>
  <si>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</si>
  <si>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</si>
  <si>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</si>
  <si>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</si>
  <si>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</si>
  <si>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</si>
  <si>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</si>
  <si>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</si>
  <si>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</si>
  <si>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</si>
  <si>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</si>
  <si>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</si>
  <si>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</si>
  <si>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</si>
  <si>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</si>
  <si>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</si>
  <si>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</si>
  <si>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</si>
  <si>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</si>
  <si>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</si>
  <si>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</si>
  <si>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</si>
  <si>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</si>
  <si>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</si>
  <si>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</si>
  <si>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</si>
  <si>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</si>
  <si>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</si>
  <si>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</si>
  <si>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</si>
  <si>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</si>
  <si>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</si>
  <si>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</si>
  <si>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</si>
  <si>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</si>
  <si>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</si>
  <si>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</si>
  <si>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</si>
  <si>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</si>
  <si>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</si>
  <si>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</si>
  <si>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</si>
  <si>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</si>
  <si>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</si>
  <si>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</si>
  <si>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</si>
  <si>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</si>
  <si>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</si>
  <si>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</si>
  <si>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</si>
  <si>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</si>
  <si>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</si>
  <si>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</si>
  <si>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</si>
  <si>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</si>
  <si>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</si>
  <si>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</si>
  <si>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</si>
  <si>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</si>
  <si>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</si>
  <si>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</si>
  <si>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</si>
  <si>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</si>
  <si>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</si>
  <si>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</si>
  <si>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</si>
  <si>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</si>
  <si>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</si>
  <si>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</si>
  <si>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</si>
  <si>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</si>
  <si>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</si>
  <si>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</si>
  <si>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</si>
  <si>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</si>
  <si>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</si>
  <si>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</si>
  <si>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</si>
  <si>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</si>
  <si>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</si>
  <si>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</si>
  <si>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</si>
  <si>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</si>
  <si>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</si>
  <si>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</si>
  <si>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</si>
  <si>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</si>
  <si>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</si>
  <si>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</si>
  <si>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</si>
  <si>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</si>
  <si>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</si>
  <si>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</si>
  <si>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</si>
  <si>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</si>
  <si>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</si>
  <si>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</si>
  <si>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</si>
  <si>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</si>
  <si>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</si>
  <si>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</si>
  <si>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</si>
  <si>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</si>
  <si>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</si>
  <si>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</si>
  <si>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</si>
  <si>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</si>
  <si>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</si>
  <si>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</si>
  <si>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</si>
  <si>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</si>
  <si>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</si>
  <si>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</si>
  <si>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</si>
  <si>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</si>
  <si>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</si>
  <si>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</si>
  <si>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</si>
  <si>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</si>
  <si>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</si>
  <si>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</si>
  <si>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</si>
  <si>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</si>
  <si>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</si>
  <si>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</si>
  <si>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</si>
  <si>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</si>
  <si>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</si>
  <si>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</si>
  <si>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</si>
  <si>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</si>
  <si>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</si>
  <si>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</si>
  <si>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</si>
  <si>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</si>
  <si>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</si>
  <si>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</si>
  <si>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</si>
  <si>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</si>
  <si>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</si>
  <si>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</si>
  <si>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</si>
  <si>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</si>
  <si>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</si>
  <si>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</si>
  <si>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</si>
  <si>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</si>
  <si>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</si>
  <si>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</si>
  <si>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</si>
  <si>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</si>
  <si>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</si>
  <si>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</si>
  <si>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</si>
  <si>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</si>
  <si>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</si>
  <si>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</si>
  <si>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</si>
  <si>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</si>
  <si>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</si>
  <si>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</si>
  <si>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</si>
  <si>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</si>
  <si>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</si>
  <si>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</si>
  <si>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</si>
  <si>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</si>
  <si>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</si>
  <si>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</si>
  <si>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</si>
  <si>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</si>
  <si>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</si>
  <si>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</si>
  <si>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</si>
  <si>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</si>
  <si>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</si>
  <si>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</si>
  <si>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</si>
  <si>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</si>
  <si>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</si>
  <si>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</si>
  <si>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</si>
  <si>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</si>
  <si>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</si>
  <si>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</si>
  <si>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</si>
  <si>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</si>
  <si>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</si>
  <si>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</si>
  <si>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</si>
  <si>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</si>
  <si>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</si>
  <si>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</si>
  <si>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</si>
  <si>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</si>
  <si>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</si>
  <si>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</si>
  <si>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</si>
  <si>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</si>
  <si>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</si>
  <si>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</si>
  <si>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</si>
  <si>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</si>
  <si>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</si>
  <si>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</si>
  <si>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</si>
  <si>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</si>
  <si>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</si>
  <si>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</si>
  <si>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</si>
  <si>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</si>
  <si>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</si>
  <si>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</si>
  <si>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</si>
  <si>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</si>
  <si>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</si>
  <si>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</si>
  <si>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</si>
  <si>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</si>
  <si>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</si>
  <si>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</si>
  <si>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</si>
  <si>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</si>
  <si>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</si>
  <si>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</si>
  <si>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</si>
  <si>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</si>
  <si>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</si>
  <si>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</si>
  <si>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</si>
  <si>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</si>
  <si>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</si>
  <si>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</si>
  <si>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</si>
  <si>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</si>
  <si>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</si>
  <si>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</si>
  <si>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</si>
  <si>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</si>
  <si>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</si>
  <si>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</si>
  <si>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</si>
  <si>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</si>
  <si>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</si>
  <si>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</si>
  <si>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</si>
  <si>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</si>
  <si>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</si>
  <si>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</si>
  <si>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</si>
  <si>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</si>
  <si>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</si>
  <si>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</si>
  <si>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</si>
  <si>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</si>
  <si>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</si>
  <si>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</si>
  <si>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</si>
  <si>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</si>
  <si>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</si>
  <si>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</si>
  <si>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</si>
  <si>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</si>
  <si>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</si>
  <si>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</si>
  <si>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</si>
  <si>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</si>
  <si>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</si>
  <si>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</si>
  <si>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</si>
  <si>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</si>
  <si>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</si>
  <si>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</si>
  <si>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</si>
  <si>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</si>
  <si>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</si>
  <si>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</si>
  <si>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</si>
  <si>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</si>
  <si>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</si>
  <si>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</si>
  <si>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</si>
  <si>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</si>
  <si>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</si>
  <si>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</si>
  <si>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</si>
  <si>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</si>
  <si>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</si>
  <si>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</si>
  <si>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</si>
  <si>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</si>
  <si>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</si>
  <si>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</si>
  <si>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</si>
  <si>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</si>
  <si>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</si>
  <si>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</si>
  <si>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</si>
  <si>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</si>
  <si>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</si>
  <si>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</si>
  <si>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</si>
  <si>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</si>
  <si>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</si>
  <si>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</si>
  <si>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</si>
  <si>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</si>
  <si>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</si>
  <si>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</si>
  <si>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</si>
  <si>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</si>
  <si>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</si>
  <si>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</si>
  <si>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</si>
  <si>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</si>
  <si>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</si>
  <si>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</si>
  <si>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</si>
  <si>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</si>
  <si>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</si>
  <si>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</si>
  <si>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</si>
  <si>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</si>
  <si>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</si>
  <si>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</si>
  <si>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</si>
  <si>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</si>
  <si>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</si>
  <si>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</si>
  <si>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</si>
  <si>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</si>
  <si>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</si>
  <si>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</si>
  <si>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</si>
  <si>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</si>
  <si>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</si>
  <si>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</si>
  <si>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</si>
  <si>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</si>
  <si>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</si>
  <si>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</si>
  <si>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</si>
  <si>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</si>
  <si>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</si>
  <si>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</si>
  <si>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</si>
  <si>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</si>
  <si>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</si>
  <si>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</si>
  <si>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</si>
  <si>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</si>
  <si>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</si>
  <si>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</si>
  <si>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</si>
  <si>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</si>
  <si>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</si>
  <si>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</si>
  <si>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</si>
  <si>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</si>
  <si>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</si>
  <si>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</si>
  <si>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</si>
  <si>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</si>
  <si>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</si>
  <si>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</si>
  <si>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</si>
  <si>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</si>
  <si>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</si>
  <si>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</si>
  <si>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</si>
  <si>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</si>
  <si>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</si>
  <si>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</si>
  <si>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</si>
  <si>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</si>
  <si>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</si>
  <si>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</si>
  <si>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</si>
  <si>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</si>
  <si>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</si>
  <si>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</si>
  <si>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</si>
  <si>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</si>
  <si>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</si>
  <si>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</si>
  <si>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</si>
  <si>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</si>
  <si>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</si>
  <si>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</si>
  <si>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</si>
  <si>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</si>
  <si>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</si>
  <si>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</si>
  <si>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</si>
  <si>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</si>
  <si>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</si>
  <si>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</si>
  <si>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</si>
  <si>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</si>
  <si>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</si>
  <si>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</si>
  <si>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</si>
  <si>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</si>
  <si>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</si>
  <si>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</si>
  <si>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</si>
  <si>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</si>
  <si>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</si>
  <si>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</si>
  <si>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</si>
  <si>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</si>
  <si>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</si>
  <si>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</si>
  <si>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</si>
  <si>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</si>
  <si>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</si>
  <si>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</si>
  <si>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</si>
  <si>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</si>
  <si>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</si>
  <si>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</si>
  <si>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</si>
  <si>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</si>
  <si>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</si>
  <si>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</si>
  <si>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</si>
  <si>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</si>
  <si>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</si>
  <si>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</si>
  <si>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</si>
  <si>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</si>
  <si>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</si>
  <si>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</si>
  <si>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</si>
  <si>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</si>
  <si>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</si>
  <si>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</si>
  <si>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</si>
  <si>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</si>
  <si>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</si>
  <si>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</si>
  <si>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</si>
  <si>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</si>
  <si>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</si>
  <si>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</si>
  <si>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</si>
  <si>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</si>
  <si>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</si>
  <si>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</si>
  <si>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</si>
  <si>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</si>
  <si>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</si>
  <si>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</si>
  <si>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</si>
  <si>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</si>
  <si>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</si>
  <si>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</si>
  <si>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</si>
  <si>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</si>
  <si>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</si>
  <si>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</si>
  <si>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</si>
  <si>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</si>
  <si>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</si>
  <si>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</si>
  <si>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</si>
  <si>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</si>
  <si>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</si>
  <si>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</si>
  <si>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</si>
  <si>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</si>
  <si>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</si>
  <si>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</si>
  <si>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</si>
  <si>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</si>
  <si>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</si>
  <si>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</si>
  <si>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</si>
  <si>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</si>
  <si>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</si>
  <si>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</si>
  <si>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</si>
  <si>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</si>
  <si>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</si>
  <si>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</si>
  <si>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</si>
  <si>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</si>
  <si>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</si>
  <si>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</si>
  <si>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</si>
  <si>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</si>
  <si>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</si>
  <si>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</si>
  <si>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</si>
  <si>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</si>
  <si>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</si>
  <si>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</si>
  <si>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</si>
  <si>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</si>
  <si>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</si>
  <si>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</si>
  <si>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</si>
  <si>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</si>
  <si>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</si>
  <si>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</si>
  <si>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</si>
  <si>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</si>
  <si>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</si>
  <si>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</si>
  <si>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</si>
  <si>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</si>
  <si>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</si>
  <si>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</si>
  <si>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</si>
  <si>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</si>
  <si>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</si>
  <si>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</si>
  <si>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</si>
  <si>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</si>
  <si>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</si>
  <si>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</si>
  <si>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</si>
  <si>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</si>
  <si>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</si>
  <si>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</si>
  <si>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</si>
  <si>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</si>
  <si>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</si>
  <si>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</si>
  <si>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</si>
  <si>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</si>
  <si>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</si>
  <si>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</si>
  <si>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</si>
  <si>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</si>
  <si>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</si>
  <si>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</si>
  <si>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</si>
  <si>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</si>
  <si>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</si>
  <si>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</si>
  <si>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</si>
  <si>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</si>
  <si>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</si>
  <si>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</si>
  <si>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</si>
  <si>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</si>
  <si>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</si>
  <si>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</si>
  <si>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</si>
  <si>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</si>
  <si>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</si>
  <si>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</si>
  <si>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</si>
  <si>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</si>
  <si>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</si>
  <si>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</si>
  <si>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</si>
  <si>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</si>
  <si>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</si>
  <si>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</si>
  <si>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</si>
  <si>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</si>
  <si>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</si>
  <si>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</si>
  <si>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</si>
  <si>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</si>
  <si>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</si>
  <si>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</si>
  <si>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</si>
  <si>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</si>
  <si>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</si>
  <si>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</si>
  <si>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</si>
  <si>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</si>
  <si>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</si>
  <si>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</si>
  <si>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</si>
  <si>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</si>
  <si>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</si>
  <si>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</si>
  <si>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</si>
  <si>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</si>
  <si>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</si>
  <si>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</si>
  <si>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</si>
  <si>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</si>
  <si>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</si>
  <si>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</si>
  <si>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</si>
  <si>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</si>
  <si>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</si>
  <si>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</si>
  <si>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</si>
  <si>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</si>
  <si>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</si>
  <si>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</si>
  <si>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</si>
  <si>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</si>
  <si>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</si>
  <si>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</si>
  <si>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</si>
  <si>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</si>
  <si>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</si>
  <si>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</si>
  <si>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</si>
  <si>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</si>
  <si>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</si>
  <si>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</si>
  <si>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</si>
  <si>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</si>
  <si>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</si>
  <si>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</si>
  <si>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</si>
  <si>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</si>
  <si>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</si>
  <si>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</si>
  <si>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</si>
  <si>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</si>
  <si>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</si>
  <si>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</si>
  <si>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</si>
  <si>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</si>
  <si>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</si>
  <si>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</si>
  <si>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</si>
  <si>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</si>
  <si>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</si>
  <si>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</si>
  <si>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</si>
  <si>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</si>
  <si>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</si>
  <si>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</si>
  <si>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</si>
  <si>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</si>
  <si>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</si>
  <si>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</si>
  <si>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</si>
  <si>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</si>
  <si>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</si>
  <si>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</si>
  <si>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</si>
  <si>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</si>
  <si>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</si>
  <si>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</si>
  <si>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</si>
  <si>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</si>
  <si>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</si>
  <si>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</si>
  <si>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</si>
  <si>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</si>
  <si>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</si>
  <si>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</si>
  <si>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</si>
  <si>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</si>
  <si>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</si>
  <si>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</si>
  <si>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</si>
  <si>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</si>
  <si>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</si>
  <si>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</si>
  <si>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</si>
  <si>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</si>
  <si>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</si>
  <si>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</si>
  <si>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</si>
  <si>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</si>
  <si>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</si>
  <si>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</si>
  <si>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</si>
  <si>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</si>
  <si>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</si>
  <si>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</si>
  <si>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</si>
  <si>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</si>
  <si>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</si>
  <si>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</si>
  <si>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</si>
  <si>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</si>
  <si>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</si>
  <si>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</si>
  <si>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</si>
  <si>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</si>
  <si>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</si>
  <si>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</si>
  <si>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</si>
  <si>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</si>
  <si>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</si>
  <si>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</si>
  <si>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</si>
  <si>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</si>
  <si>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</si>
  <si>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</si>
  <si>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</si>
  <si>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</si>
  <si>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</si>
  <si>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</si>
  <si>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</si>
  <si>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</si>
  <si>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</si>
  <si>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</si>
  <si>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</si>
  <si>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</si>
  <si>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</si>
  <si>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</si>
  <si>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</si>
  <si>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</si>
  <si>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</si>
  <si>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</si>
  <si>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</si>
  <si>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</si>
  <si>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</si>
  <si>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</si>
  <si>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</si>
  <si>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</si>
  <si>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</si>
  <si>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</si>
  <si>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</si>
  <si>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</si>
  <si>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</si>
  <si>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</si>
  <si>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</si>
  <si>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</si>
  <si>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</si>
  <si>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</si>
  <si>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</si>
  <si>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</si>
  <si>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</si>
  <si>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</si>
  <si>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</si>
  <si>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</si>
  <si>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</si>
  <si>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</si>
  <si>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</si>
  <si>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</si>
  <si>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</si>
  <si>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</si>
  <si>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</si>
  <si>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</si>
  <si>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</si>
  <si>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</si>
  <si>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</si>
  <si>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</si>
  <si>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</si>
  <si>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</si>
  <si>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</si>
  <si>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</si>
  <si>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</si>
  <si>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</si>
  <si>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</si>
  <si>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</si>
  <si>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</si>
  <si>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</si>
  <si>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</si>
  <si>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</si>
  <si>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</si>
  <si>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</si>
  <si>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</si>
  <si>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</si>
  <si>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</si>
  <si>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</si>
  <si>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</si>
  <si>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</si>
  <si>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</si>
  <si>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</si>
  <si>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</si>
  <si>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</si>
  <si>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</si>
  <si>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</si>
  <si>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</si>
  <si>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</si>
  <si>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</si>
  <si>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</si>
  <si>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</si>
  <si>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</si>
  <si>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</si>
  <si>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</si>
  <si>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</si>
  <si>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</si>
  <si>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</si>
  <si>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</si>
  <si>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</si>
  <si>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</si>
  <si>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</si>
  <si>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</si>
  <si>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</si>
  <si>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</si>
  <si>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</si>
  <si>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</si>
  <si>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</si>
  <si>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</si>
  <si>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</si>
  <si>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</si>
  <si>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</si>
  <si>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</si>
  <si>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</si>
  <si>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</si>
  <si>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</si>
  <si>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</si>
  <si>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</si>
  <si>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</si>
  <si>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</si>
  <si>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</si>
  <si>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</si>
  <si>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</si>
  <si>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</si>
  <si>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</si>
  <si>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</si>
  <si>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</si>
  <si>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</si>
  <si>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</si>
  <si>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</si>
  <si>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</si>
  <si>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</si>
  <si>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</si>
  <si>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</si>
  <si>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</si>
  <si>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</si>
  <si>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</si>
  <si>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</si>
  <si>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</si>
  <si>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</si>
  <si>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</si>
  <si>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</si>
  <si>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</si>
  <si>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</si>
  <si>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</si>
  <si>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</si>
  <si>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</si>
  <si>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</si>
  <si>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</si>
  <si>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</si>
  <si>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</si>
  <si>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</si>
  <si>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</si>
  <si>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</si>
  <si>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</si>
  <si>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</si>
  <si>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</si>
  <si>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</si>
  <si>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</si>
  <si>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</si>
  <si>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</si>
  <si>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</si>
  <si>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</si>
  <si>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</si>
  <si>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</si>
  <si>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</si>
  <si>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</si>
  <si>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</si>
  <si>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</si>
  <si>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</si>
  <si>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</si>
  <si>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</si>
  <si>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</si>
  <si>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</si>
  <si>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</si>
  <si>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</si>
  <si>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</si>
  <si>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</si>
  <si>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</si>
  <si>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</si>
  <si>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</si>
  <si>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</si>
  <si>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</si>
  <si>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</si>
  <si>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</si>
  <si>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</si>
  <si>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</si>
  <si>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</si>
  <si>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</si>
  <si>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</si>
  <si>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</si>
  <si>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</si>
  <si>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</si>
  <si>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</si>
  <si>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</si>
  <si>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</si>
  <si>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</si>
  <si>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</si>
  <si>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</si>
  <si>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</si>
  <si>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</si>
  <si>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</si>
  <si>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</si>
  <si>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</si>
  <si>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</si>
  <si>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</si>
  <si>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</si>
  <si>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</si>
  <si>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</si>
  <si>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</si>
  <si>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</si>
  <si>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</si>
  <si>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</si>
  <si>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</si>
  <si>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</si>
  <si>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</si>
  <si>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</si>
  <si>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</si>
  <si>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</si>
  <si>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</si>
  <si>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</si>
  <si>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</si>
  <si>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</si>
  <si>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</si>
  <si>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</si>
  <si>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</si>
  <si>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</si>
  <si>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</si>
  <si>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</si>
  <si>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</si>
  <si>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</si>
  <si>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</si>
  <si>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</si>
  <si>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</si>
  <si>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</si>
  <si>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</si>
  <si>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</si>
  <si>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</si>
  <si>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</si>
  <si>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</si>
  <si>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</si>
  <si>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</si>
  <si>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</si>
  <si>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</si>
  <si>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</si>
  <si>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</si>
  <si>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</si>
  <si>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</si>
  <si>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</si>
  <si>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</si>
  <si>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</si>
  <si>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</si>
  <si>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</si>
  <si>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</si>
  <si>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</si>
  <si>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</si>
  <si>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</si>
  <si>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</si>
  <si>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</si>
  <si>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</si>
  <si>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</si>
  <si>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</si>
  <si>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</si>
  <si>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</si>
  <si>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</si>
  <si>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</si>
  <si>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</si>
  <si>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</si>
  <si>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</si>
  <si>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</si>
  <si>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</si>
  <si>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</si>
  <si>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</si>
  <si>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</si>
  <si>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</si>
  <si>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</si>
  <si>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</si>
  <si>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</si>
  <si>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</si>
  <si>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</si>
  <si>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</si>
  <si>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</si>
  <si>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</si>
  <si>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</si>
  <si>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</si>
  <si>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</si>
  <si>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</si>
  <si>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</si>
  <si>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</si>
  <si>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</si>
  <si>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</si>
  <si>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</si>
  <si>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</si>
  <si>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</si>
  <si>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</si>
  <si>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</si>
  <si>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</si>
  <si>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</si>
  <si>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</si>
  <si>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</si>
  <si>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</si>
  <si>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</si>
  <si>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</si>
  <si>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</si>
  <si>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</si>
  <si>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</si>
  <si>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</si>
  <si>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</si>
  <si>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</si>
  <si>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</si>
  <si>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</si>
  <si>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</si>
  <si>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</si>
  <si>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</si>
  <si>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</si>
  <si>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</si>
  <si>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</si>
  <si>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</si>
  <si>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</si>
  <si>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</si>
  <si>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</si>
  <si>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</si>
  <si>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</si>
  <si>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</si>
  <si>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</si>
  <si>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</si>
  <si>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</si>
  <si>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</si>
  <si>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</si>
  <si>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</si>
  <si>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</si>
  <si>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</si>
  <si>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</si>
  <si>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</si>
  <si>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</si>
  <si>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</si>
  <si>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</si>
  <si>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</si>
  <si>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</si>
  <si>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</si>
  <si>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</si>
  <si>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</si>
  <si>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</si>
  <si>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</si>
  <si>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</si>
  <si>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</si>
  <si>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</si>
  <si>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</si>
  <si>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</si>
  <si>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</si>
  <si>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</si>
  <si>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</si>
  <si>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</si>
  <si>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</si>
  <si>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</si>
  <si>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</si>
  <si>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</si>
  <si>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</si>
  <si>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</si>
  <si>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</si>
  <si>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</si>
  <si>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</si>
  <si>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</si>
  <si>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</si>
  <si>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</si>
  <si>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</si>
  <si>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</si>
  <si>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</si>
  <si>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</si>
  <si>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</si>
  <si>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</si>
  <si>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</si>
  <si>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</si>
  <si>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</si>
  <si>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</si>
  <si>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</si>
  <si>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</si>
  <si>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</si>
  <si>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</si>
  <si>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</si>
  <si>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</si>
  <si>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</si>
  <si>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</si>
  <si>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</si>
  <si>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</si>
  <si>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</si>
  <si>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</si>
  <si>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</si>
  <si>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</si>
  <si>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</si>
  <si>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</si>
  <si>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</si>
  <si>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</si>
  <si>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</si>
  <si>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</si>
  <si>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</si>
  <si>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</si>
  <si>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</si>
  <si>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</si>
  <si>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</si>
  <si>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</si>
  <si>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</si>
  <si>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</si>
  <si>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</si>
  <si>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</si>
  <si>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</si>
  <si>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</si>
  <si>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</si>
  <si>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</si>
  <si>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</si>
  <si>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</si>
  <si>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</si>
  <si>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</si>
  <si>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</si>
  <si>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</si>
  <si>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</si>
  <si>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</si>
  <si>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</si>
  <si>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</si>
  <si>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</si>
  <si>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</si>
  <si>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</si>
  <si>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</si>
  <si>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</si>
  <si>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</si>
  <si>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</si>
  <si>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</si>
  <si>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</si>
  <si>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</si>
  <si>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</si>
  <si>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</si>
  <si>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</si>
  <si>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</si>
  <si>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</si>
  <si>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</si>
  <si>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</si>
  <si>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</si>
  <si>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</si>
  <si>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</si>
  <si>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</si>
  <si>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</si>
  <si>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</si>
  <si>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</si>
  <si>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</si>
  <si>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</si>
  <si>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</si>
  <si>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</si>
  <si>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</si>
  <si>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</si>
  <si>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</si>
  <si>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</si>
  <si>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</si>
  <si>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</si>
  <si>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</si>
  <si>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</si>
  <si>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</si>
  <si>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</si>
  <si>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</si>
  <si>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</si>
  <si>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</si>
  <si>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</si>
  <si>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</si>
  <si>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</si>
  <si>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</si>
  <si>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</si>
  <si>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</si>
  <si>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</si>
  <si>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</si>
  <si>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</si>
  <si>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</si>
  <si>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</si>
  <si>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</si>
  <si>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</si>
  <si>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</si>
  <si>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</si>
  <si>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</si>
  <si>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</si>
  <si>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</si>
  <si>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</si>
  <si>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</si>
  <si>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</si>
  <si>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</si>
  <si>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</si>
  <si>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</si>
  <si>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</si>
  <si>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</si>
  <si>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</si>
  <si>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</si>
  <si>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</si>
  <si>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</si>
  <si>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</si>
  <si>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</si>
  <si>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</si>
  <si>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</si>
  <si>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</si>
  <si>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</si>
  <si>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</si>
  <si>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</si>
  <si>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</si>
  <si>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</si>
  <si>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</si>
  <si>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</si>
  <si>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</si>
  <si>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</si>
  <si>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</si>
  <si>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</si>
  <si>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</si>
  <si>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</si>
  <si>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</si>
  <si>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</si>
  <si>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</si>
  <si>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</si>
  <si>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</si>
  <si>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</si>
  <si>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</si>
  <si>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</si>
  <si>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</si>
  <si>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</si>
  <si>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</si>
  <si>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</si>
  <si>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</si>
  <si>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</si>
  <si>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</si>
  <si>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</si>
  <si>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</si>
  <si>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</si>
  <si>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</si>
  <si>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</si>
  <si>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</si>
  <si>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</si>
  <si>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</si>
  <si>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</si>
  <si>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</si>
  <si>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</si>
  <si>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</si>
  <si>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</si>
  <si>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</si>
  <si>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</si>
  <si>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</si>
  <si>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</si>
  <si>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</si>
  <si>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</si>
  <si>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</si>
  <si>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</si>
  <si>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</si>
  <si>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</si>
  <si>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</si>
  <si>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</si>
  <si>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</si>
  <si>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</si>
  <si>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</si>
  <si>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</si>
  <si>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</si>
  <si>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</si>
  <si>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</si>
  <si>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</si>
  <si>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</si>
  <si>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</si>
  <si>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</si>
  <si>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</si>
  <si>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</si>
  <si>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</si>
  <si>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</si>
  <si>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</si>
  <si>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</si>
  <si>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</si>
  <si>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</si>
  <si>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</si>
  <si>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</si>
  <si>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</si>
  <si>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</si>
  <si>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</si>
  <si>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</si>
  <si>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</si>
  <si>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</si>
  <si>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</si>
  <si>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</si>
  <si>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</si>
  <si>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</si>
  <si>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</si>
  <si>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</si>
  <si>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</si>
  <si>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</si>
  <si>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</si>
  <si>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</si>
  <si>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</si>
  <si>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</si>
  <si>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</si>
  <si>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</si>
  <si>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</si>
  <si>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</si>
  <si>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</si>
  <si>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</si>
  <si>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</si>
  <si>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</si>
  <si>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</si>
  <si>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</si>
  <si>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</si>
  <si>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</si>
  <si>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</si>
  <si>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</si>
  <si>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</si>
  <si>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</si>
  <si>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</si>
  <si>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</si>
  <si>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</si>
  <si>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</si>
  <si>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</si>
  <si>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</si>
  <si>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</si>
  <si>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</si>
  <si>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</si>
  <si>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</si>
  <si>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</si>
  <si>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</si>
  <si>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</si>
  <si>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</si>
  <si>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</si>
  <si>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</si>
  <si>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</si>
  <si>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</si>
  <si>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</si>
  <si>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</si>
  <si>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</si>
  <si>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</si>
  <si>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</si>
  <si>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</si>
  <si>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</si>
  <si>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</si>
  <si>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</si>
  <si>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</si>
  <si>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</si>
  <si>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</si>
  <si>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</si>
  <si>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</si>
  <si>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</si>
  <si>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</si>
  <si>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</si>
  <si>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</si>
  <si>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</si>
  <si>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</si>
  <si>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</si>
  <si>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</si>
  <si>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</si>
  <si>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</si>
  <si>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</si>
  <si>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</si>
  <si>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</si>
  <si>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</si>
  <si>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</si>
  <si>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</si>
  <si>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</si>
  <si>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</si>
  <si>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</si>
  <si>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</si>
  <si>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</si>
  <si>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</si>
  <si>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</si>
  <si>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</si>
  <si>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</si>
  <si>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</si>
  <si>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</si>
  <si>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</si>
  <si>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</si>
  <si>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</si>
  <si>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</si>
  <si>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</si>
  <si>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</si>
  <si>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</si>
  <si>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</si>
  <si>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</si>
  <si>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</si>
  <si>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</si>
  <si>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</si>
  <si>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</si>
  <si>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</si>
  <si>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</si>
  <si>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</si>
  <si>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</si>
  <si>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</si>
  <si>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</si>
  <si>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</si>
  <si>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</si>
  <si>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</si>
  <si>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</si>
  <si>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</si>
  <si>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</si>
  <si>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</si>
  <si>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</si>
  <si>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</si>
  <si>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</si>
  <si>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</si>
  <si>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</si>
  <si>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</si>
  <si>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</si>
  <si>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</si>
  <si>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</si>
  <si>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</si>
  <si>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</si>
  <si>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</si>
  <si>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</si>
  <si>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</si>
  <si>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</si>
  <si>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</si>
  <si>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</si>
  <si>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</si>
  <si>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</si>
  <si>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</si>
  <si>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</si>
  <si>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</si>
  <si>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</si>
  <si>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</si>
  <si>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</si>
  <si>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</si>
  <si>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</si>
  <si>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</si>
  <si>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</si>
  <si>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</si>
  <si>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</si>
  <si>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</si>
  <si>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</si>
  <si>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</si>
  <si>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</si>
  <si>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</si>
  <si>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</si>
  <si>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</si>
  <si>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</si>
  <si>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</si>
  <si>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</si>
  <si>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</si>
  <si>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</si>
  <si>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</si>
  <si>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</si>
  <si>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</si>
  <si>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</si>
  <si>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</si>
  <si>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</si>
  <si>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</si>
  <si>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</si>
  <si>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</si>
  <si>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</si>
  <si>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</si>
  <si>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</si>
  <si>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</si>
  <si>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</si>
  <si>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</si>
  <si>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</si>
  <si>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</si>
  <si>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</si>
  <si>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</si>
  <si>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</si>
  <si>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</si>
  <si>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</si>
  <si>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</si>
  <si>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</si>
  <si>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</si>
  <si>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</si>
  <si>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</si>
  <si>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</si>
  <si>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</si>
  <si>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</si>
  <si>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</si>
  <si>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</si>
  <si>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</si>
  <si>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</si>
  <si>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</si>
  <si>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</si>
  <si>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</si>
  <si>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</si>
  <si>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</si>
  <si>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</si>
  <si>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</si>
  <si>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</si>
  <si>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</si>
  <si>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</si>
  <si>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</si>
  <si>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</si>
  <si>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</si>
  <si>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</si>
  <si>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</si>
  <si>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</si>
  <si>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</si>
  <si>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</si>
  <si>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</si>
  <si>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</si>
  <si>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</si>
  <si>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</si>
  <si>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</si>
  <si>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</si>
  <si>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</si>
  <si>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</si>
  <si>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</si>
  <si>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</si>
  <si>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</si>
  <si>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</si>
  <si>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</si>
  <si>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</si>
  <si>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</si>
  <si>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</si>
  <si>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</si>
  <si>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</si>
  <si>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</si>
  <si>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</si>
  <si>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</si>
  <si>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</si>
  <si>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</si>
  <si>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</si>
  <si>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</si>
  <si>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</si>
  <si>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</si>
  <si>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</si>
  <si>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</si>
  <si>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</si>
  <si>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</si>
  <si>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</si>
  <si>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</si>
  <si>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</si>
  <si>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</si>
  <si>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</si>
  <si>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</si>
  <si>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</si>
  <si>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</si>
  <si>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</si>
  <si>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</si>
  <si>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</si>
  <si>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</si>
  <si>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</si>
  <si>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</si>
  <si>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</si>
  <si>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</si>
  <si>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</si>
  <si>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</si>
  <si>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</si>
  <si>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</si>
  <si>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</si>
  <si>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</si>
  <si>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</si>
  <si>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</si>
  <si>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</si>
  <si>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</si>
  <si>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</si>
  <si>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</si>
  <si>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</si>
  <si>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</si>
  <si>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</si>
  <si>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</si>
  <si>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</si>
  <si>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</si>
  <si>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</si>
  <si>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</si>
  <si>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</si>
  <si>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</si>
  <si>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</si>
  <si>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</si>
  <si>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</si>
  <si>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</si>
  <si>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</si>
  <si>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</si>
  <si>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</si>
  <si>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</si>
  <si>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</si>
  <si>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</si>
  <si>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</si>
  <si>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</si>
  <si>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</si>
  <si>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</si>
  <si>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</si>
  <si>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</si>
  <si>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</si>
  <si>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</si>
  <si>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</si>
  <si>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</si>
  <si>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</si>
  <si>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</si>
  <si>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</si>
  <si>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</si>
  <si>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</si>
  <si>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</si>
  <si>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</si>
  <si>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</si>
  <si>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</si>
  <si>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</si>
  <si>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</si>
  <si>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</si>
  <si>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</si>
  <si>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</si>
  <si>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</si>
  <si>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</si>
  <si>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</si>
  <si>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</si>
  <si>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</si>
  <si>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</si>
  <si>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</si>
  <si>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</si>
  <si>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</si>
  <si>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</si>
  <si>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</si>
  <si>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</si>
  <si>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</si>
  <si>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</si>
  <si>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</si>
  <si>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</si>
  <si>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</si>
  <si>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</si>
  <si>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</si>
  <si>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</si>
  <si>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</si>
  <si>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</si>
  <si>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</si>
  <si>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</si>
  <si>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</si>
  <si>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</si>
  <si>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</si>
  <si>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</si>
  <si>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</si>
  <si>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</si>
  <si>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</si>
  <si>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</si>
  <si>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</si>
  <si>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</si>
  <si>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</si>
  <si>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</si>
  <si>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</si>
  <si>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</si>
  <si>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</si>
  <si>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</si>
  <si>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</si>
  <si>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</si>
  <si>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</si>
  <si>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</si>
  <si>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</si>
  <si>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</si>
  <si>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</si>
  <si>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</si>
  <si>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</si>
  <si>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</si>
  <si>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</si>
  <si>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</si>
  <si>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</si>
  <si>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</si>
  <si>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</si>
  <si>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</si>
  <si>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</si>
  <si>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</si>
  <si>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</si>
  <si>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</si>
  <si>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</si>
  <si>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</si>
  <si>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</si>
  <si>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</si>
  <si>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</si>
  <si>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</si>
  <si>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</si>
  <si>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</si>
  <si>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</si>
  <si>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</si>
  <si>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</si>
  <si>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</si>
  <si>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</si>
  <si>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</si>
  <si>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</si>
  <si>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</si>
  <si>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</si>
  <si>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</si>
  <si>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</si>
  <si>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</si>
  <si>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</si>
  <si>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</si>
  <si>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</si>
  <si>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</si>
  <si>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</si>
  <si>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</si>
  <si>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</si>
  <si>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</si>
  <si>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</si>
  <si>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</si>
  <si>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</si>
  <si>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</si>
  <si>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</si>
  <si>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</si>
  <si>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</si>
  <si>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</si>
  <si>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</si>
  <si>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</si>
  <si>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</si>
  <si>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</si>
  <si>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</si>
  <si>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</si>
  <si>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</si>
  <si>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</si>
  <si>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</si>
  <si>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</si>
  <si>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</si>
  <si>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</si>
  <si>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</si>
  <si>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</si>
  <si>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</si>
  <si>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</si>
  <si>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</si>
  <si>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</si>
  <si>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</si>
  <si>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</si>
  <si>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</si>
  <si>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</si>
  <si>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</si>
  <si>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</si>
  <si>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</si>
  <si>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</si>
  <si>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</si>
  <si>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</si>
  <si>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</si>
  <si>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</si>
  <si>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</si>
  <si>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</si>
  <si>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</si>
  <si>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</si>
  <si>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</si>
  <si>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</si>
  <si>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</si>
  <si>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</si>
  <si>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</si>
  <si>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</si>
  <si>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</si>
  <si>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</si>
  <si>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</si>
  <si>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</si>
  <si>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</si>
  <si>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</si>
  <si>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</si>
  <si>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</si>
  <si>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</si>
  <si>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</si>
  <si>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</si>
  <si>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</si>
  <si>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</si>
  <si>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</si>
  <si>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</si>
  <si>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</si>
  <si>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</si>
  <si>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</si>
  <si>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</si>
  <si>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</si>
  <si>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</si>
  <si>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</si>
  <si>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</si>
  <si>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</si>
  <si>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</si>
  <si>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</si>
  <si>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</si>
  <si>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</si>
  <si>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</si>
  <si>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</si>
  <si>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</si>
  <si>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</si>
  <si>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</si>
  <si>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</si>
  <si>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</si>
  <si>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</si>
  <si>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</si>
  <si>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</si>
  <si>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</si>
  <si>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</si>
  <si>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</si>
  <si>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</si>
  <si>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</si>
  <si>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</si>
  <si>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</si>
  <si>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</si>
  <si>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</si>
  <si>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</si>
  <si>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</si>
  <si>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</si>
  <si>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</si>
  <si>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</si>
  <si>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</si>
  <si>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</si>
  <si>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</si>
  <si>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</si>
  <si>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</si>
  <si>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</si>
  <si>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</si>
  <si>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</si>
  <si>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</si>
  <si>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</si>
  <si>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</si>
  <si>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</si>
  <si>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</si>
  <si>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</si>
  <si>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</si>
  <si>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</si>
  <si>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</si>
  <si>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</si>
  <si>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</si>
  <si>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</si>
  <si>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</si>
  <si>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</si>
  <si>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</si>
  <si>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</si>
  <si>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</si>
  <si>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</si>
  <si>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</si>
  <si>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</si>
  <si>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</si>
  <si>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</si>
  <si>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</si>
  <si>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</si>
  <si>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</si>
  <si>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</si>
  <si>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</si>
  <si>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</si>
  <si>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</si>
  <si>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</si>
  <si>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</si>
  <si>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</si>
  <si>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</si>
  <si>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</si>
  <si>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</si>
  <si>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</si>
  <si>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</si>
  <si>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</si>
  <si>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</si>
  <si>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</si>
  <si>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</si>
  <si>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</si>
  <si>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</si>
  <si>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</si>
  <si>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</si>
  <si>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</si>
  <si>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</si>
  <si>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</si>
  <si>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</si>
  <si>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</si>
  <si>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</si>
  <si>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</si>
  <si>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</si>
  <si>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</si>
  <si>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</si>
  <si>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</si>
  <si>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</si>
  <si>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</si>
  <si>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</si>
  <si>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</si>
  <si>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</si>
  <si>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</si>
  <si>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</si>
  <si>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</si>
  <si>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</si>
  <si>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</si>
  <si>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</si>
  <si>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</si>
  <si>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</si>
  <si>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</si>
  <si>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</si>
  <si>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</si>
  <si>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</si>
  <si>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</si>
  <si>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</si>
  <si>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</si>
  <si>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</si>
  <si>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</si>
  <si>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</si>
  <si>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</si>
  <si>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</si>
  <si>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</si>
  <si>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</si>
  <si>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</si>
  <si>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</si>
  <si>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</si>
  <si>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</si>
  <si>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</si>
  <si>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</si>
  <si>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</si>
  <si>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</si>
  <si>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</si>
  <si>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</si>
  <si>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</si>
  <si>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</si>
  <si>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</si>
  <si>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</si>
  <si>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</si>
  <si>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</si>
  <si>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</si>
  <si>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</si>
  <si>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</si>
  <si>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</si>
  <si>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</si>
  <si>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</si>
  <si>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</si>
  <si>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</si>
  <si>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</si>
  <si>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</si>
  <si>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</si>
  <si>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</si>
  <si>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</si>
  <si>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</si>
  <si>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</si>
  <si>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</si>
  <si>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</si>
  <si>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</si>
  <si>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</si>
  <si>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</si>
  <si>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</si>
  <si>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</si>
  <si>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</si>
  <si>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</si>
  <si>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</si>
  <si>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</si>
  <si>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</si>
  <si>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</si>
  <si>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</si>
  <si>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</si>
  <si>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</si>
  <si>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</si>
  <si>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</si>
  <si>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</si>
  <si>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</si>
  <si>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</si>
  <si>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</si>
  <si>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</si>
  <si>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</si>
  <si>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</si>
  <si>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</si>
  <si>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</si>
  <si>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</si>
  <si>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</si>
  <si>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</si>
  <si>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</si>
  <si>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</si>
  <si>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</si>
  <si>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</si>
  <si>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</si>
  <si>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</si>
  <si>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</si>
  <si>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</si>
  <si>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</si>
  <si>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</si>
  <si>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</si>
  <si>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</si>
  <si>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</si>
  <si>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</si>
  <si>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</si>
  <si>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</si>
  <si>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</si>
  <si>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</si>
  <si>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</si>
  <si>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</si>
  <si>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</si>
  <si>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</si>
  <si>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</si>
  <si>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</si>
  <si>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</si>
  <si>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</si>
  <si>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</si>
  <si>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</si>
  <si>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</si>
  <si>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</si>
  <si>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</si>
  <si>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</si>
  <si>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</si>
  <si>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</si>
  <si>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</si>
  <si>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</si>
  <si>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</si>
  <si>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</si>
  <si>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</si>
  <si>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</si>
  <si>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</si>
  <si>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</si>
  <si>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</si>
  <si>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</si>
  <si>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</si>
  <si>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</si>
  <si>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</si>
  <si>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</si>
  <si>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</si>
  <si>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</si>
  <si>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</si>
  <si>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</si>
  <si>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</si>
  <si>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</si>
  <si>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</si>
  <si>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</si>
  <si>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</si>
  <si>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</si>
  <si>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</si>
  <si>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</si>
  <si>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</si>
  <si>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</si>
  <si>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</si>
  <si>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</si>
  <si>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</si>
  <si>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</si>
  <si>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</si>
  <si>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</si>
  <si>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</si>
  <si>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</si>
  <si>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</si>
  <si>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</si>
  <si>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</si>
  <si>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</si>
  <si>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</si>
  <si>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</si>
  <si>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</si>
  <si>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</si>
  <si>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</si>
  <si>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</si>
  <si>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</si>
  <si>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</si>
  <si>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</si>
  <si>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</si>
  <si>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</si>
  <si>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</si>
  <si>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</si>
  <si>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</si>
  <si>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</si>
  <si>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</si>
  <si>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</si>
  <si>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</si>
  <si>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</si>
  <si>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</si>
  <si>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</si>
  <si>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</si>
  <si>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</si>
  <si>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</si>
  <si>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</si>
  <si>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</si>
  <si>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</si>
  <si>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</si>
  <si>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</si>
  <si>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</si>
  <si>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</si>
  <si>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</si>
  <si>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</si>
  <si>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</si>
  <si>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</si>
  <si>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</si>
  <si>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</si>
  <si>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</si>
  <si>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</si>
  <si>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</si>
  <si>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</si>
  <si>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</si>
  <si>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</si>
  <si>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</si>
  <si>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</si>
  <si>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</si>
  <si>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</si>
  <si>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</si>
  <si>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</si>
  <si>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</si>
  <si>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</si>
  <si>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</si>
  <si>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</si>
  <si>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</si>
  <si>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</si>
  <si>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</si>
  <si>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</si>
  <si>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</si>
  <si>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</si>
  <si>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</si>
  <si>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</si>
  <si>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</si>
  <si>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</si>
  <si>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</si>
  <si>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</si>
  <si>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</si>
  <si>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</si>
  <si>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</si>
  <si>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</si>
  <si>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</si>
  <si>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</si>
  <si>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</si>
  <si>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</si>
  <si>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</si>
  <si>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</si>
  <si>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</si>
  <si>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</si>
  <si>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</si>
  <si>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</si>
  <si>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</si>
  <si>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</si>
  <si>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</si>
  <si>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</si>
  <si>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</si>
  <si>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</si>
  <si>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</si>
  <si>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</si>
  <si>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</si>
  <si>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</si>
  <si>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</si>
  <si>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</si>
  <si>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</si>
  <si>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</si>
  <si>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</si>
  <si>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</si>
  <si>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</si>
  <si>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</si>
  <si>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</si>
  <si>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</si>
  <si>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</si>
  <si>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</si>
  <si>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</si>
  <si>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</si>
  <si>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</si>
  <si>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</si>
  <si>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</si>
  <si>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</si>
  <si>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</si>
  <si>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</si>
  <si>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</si>
  <si>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</si>
  <si>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</si>
  <si>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</si>
  <si>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</si>
  <si>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</si>
  <si>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</si>
  <si>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</si>
  <si>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</si>
  <si>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</si>
  <si>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</si>
  <si>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</si>
  <si>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</si>
  <si>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</si>
  <si>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</si>
  <si>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</si>
  <si>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</si>
  <si>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</si>
  <si>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</si>
  <si>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</si>
  <si>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</si>
  <si>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</si>
  <si>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</si>
  <si>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</si>
  <si>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</si>
  <si>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</si>
  <si>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</si>
  <si>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</si>
  <si>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</si>
  <si>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</si>
  <si>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</si>
  <si>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</si>
  <si>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</si>
  <si>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</si>
  <si>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</si>
  <si>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</si>
  <si>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</si>
  <si>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</si>
  <si>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</si>
  <si>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</si>
  <si>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</si>
  <si>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</si>
  <si>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</si>
  <si>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</si>
  <si>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</si>
  <si>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</si>
  <si>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</si>
  <si>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</si>
  <si>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</si>
  <si>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</si>
  <si>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</si>
  <si>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</si>
  <si>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</si>
  <si>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</si>
  <si>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</si>
  <si>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</si>
  <si>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</si>
  <si>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</si>
  <si>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</si>
  <si>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</si>
  <si>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</si>
  <si>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</si>
  <si>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</si>
  <si>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</si>
  <si>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</si>
  <si>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</si>
  <si>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</si>
  <si>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</si>
  <si>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</si>
  <si>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</si>
  <si>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</si>
  <si>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</si>
  <si>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</si>
  <si>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</si>
  <si>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</si>
  <si>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</si>
  <si>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</si>
  <si>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</si>
  <si>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</si>
  <si>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</si>
  <si>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</si>
  <si>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</si>
  <si>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</si>
  <si>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</si>
  <si>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</si>
  <si>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</si>
  <si>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</si>
  <si>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</si>
  <si>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</si>
  <si>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</si>
  <si>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</si>
  <si>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</si>
  <si>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</si>
  <si>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</si>
  <si>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</si>
  <si>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</si>
  <si>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</si>
  <si>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</si>
  <si>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</si>
  <si>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</si>
  <si>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</si>
  <si>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</si>
  <si>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</si>
  <si>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</si>
  <si>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</si>
  <si>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</si>
  <si>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</si>
  <si>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</si>
  <si>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</si>
  <si>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</si>
  <si>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</si>
  <si>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</si>
  <si>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</si>
  <si>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</si>
  <si>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</si>
  <si>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</si>
  <si>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</si>
  <si>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</si>
  <si>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</si>
  <si>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</si>
  <si>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</si>
  <si>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</si>
  <si>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</si>
  <si>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</si>
  <si>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</si>
  <si>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</si>
  <si>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</si>
  <si>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</si>
  <si>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</si>
  <si>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</si>
  <si>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</si>
  <si>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</si>
  <si>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</si>
  <si>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</si>
  <si>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</si>
  <si>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</si>
  <si>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</si>
  <si>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</si>
  <si>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</si>
  <si>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</si>
  <si>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</si>
  <si>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</si>
  <si>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</si>
  <si>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</si>
  <si>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</si>
  <si>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</si>
  <si>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</si>
  <si>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</si>
  <si>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</si>
  <si>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</si>
  <si>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</si>
  <si>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</si>
  <si>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</si>
  <si>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</si>
  <si>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</si>
  <si>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</si>
  <si>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</si>
  <si>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</si>
  <si>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</si>
  <si>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</si>
  <si>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</si>
  <si>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</si>
  <si>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</si>
  <si>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</si>
  <si>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</si>
  <si>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</si>
  <si>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</si>
  <si>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</si>
  <si>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</si>
  <si>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</si>
  <si>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</si>
  <si>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</si>
  <si>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</si>
  <si>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</si>
  <si>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</si>
  <si>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</si>
  <si>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</si>
  <si>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</si>
  <si>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</si>
  <si>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</si>
  <si>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</si>
  <si>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</si>
  <si>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</si>
  <si>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</si>
  <si>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</si>
  <si>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</si>
  <si>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</si>
  <si>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</si>
  <si>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</si>
  <si>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</si>
  <si>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</si>
  <si>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</si>
  <si>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</si>
  <si>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</si>
  <si>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</si>
  <si>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</si>
  <si>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</si>
  <si>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</si>
  <si>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</si>
  <si>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</si>
  <si>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</si>
  <si>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</si>
  <si>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</si>
  <si>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</si>
  <si>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</si>
  <si>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</si>
  <si>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</si>
  <si>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</si>
  <si>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</si>
  <si>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</si>
  <si>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</si>
  <si>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</si>
  <si>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</si>
  <si>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</si>
  <si>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</si>
  <si>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</si>
  <si>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</si>
  <si>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</si>
  <si>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</si>
  <si>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</si>
  <si>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</si>
  <si>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</si>
  <si>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</si>
  <si>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</si>
  <si>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</si>
  <si>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</si>
  <si>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</si>
  <si>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</si>
  <si>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</si>
  <si>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</si>
  <si>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</si>
  <si>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</si>
  <si>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</si>
  <si>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</si>
  <si>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</si>
  <si>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</si>
  <si>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</si>
  <si>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</si>
  <si>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</si>
  <si>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</si>
  <si>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</si>
  <si>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</si>
  <si>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</si>
  <si>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</si>
  <si>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</si>
  <si>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</si>
  <si>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</si>
  <si>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</si>
  <si>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</si>
  <si>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</si>
  <si>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</si>
  <si>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</si>
  <si>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</si>
  <si>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</si>
  <si>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</si>
  <si>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</si>
  <si>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</si>
  <si>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</si>
  <si>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</si>
  <si>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</si>
  <si>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</si>
  <si>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</si>
  <si>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</si>
  <si>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</si>
  <si>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</si>
  <si>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</si>
  <si>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</si>
  <si>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</si>
  <si>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</si>
  <si>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</si>
  <si>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</si>
  <si>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</si>
  <si>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</si>
  <si>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</si>
  <si>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</si>
  <si>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</si>
  <si>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</si>
  <si>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</si>
  <si>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</si>
  <si>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</si>
  <si>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</si>
  <si>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</si>
  <si>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</si>
  <si>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</si>
  <si>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</si>
  <si>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</si>
  <si>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</si>
  <si>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</si>
  <si>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</si>
  <si>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</si>
  <si>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</si>
  <si>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</si>
  <si>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</si>
  <si>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</si>
  <si>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</si>
  <si>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</si>
  <si>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</si>
  <si>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</si>
  <si>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</si>
  <si>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</si>
  <si>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</si>
  <si>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</si>
  <si>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</si>
  <si>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</si>
  <si>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</si>
  <si>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</si>
  <si>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</si>
  <si>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</si>
  <si>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</si>
  <si>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</si>
  <si>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</si>
  <si>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</si>
  <si>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</si>
  <si>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</si>
  <si>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</si>
  <si>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</si>
  <si>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</si>
  <si>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</si>
  <si>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</si>
  <si>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</si>
  <si>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</si>
  <si>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</si>
  <si>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</si>
  <si>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</si>
  <si>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</si>
  <si>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</si>
  <si>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</si>
  <si>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</si>
  <si>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</si>
  <si>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</si>
  <si>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</si>
  <si>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</si>
  <si>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</si>
  <si>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</si>
  <si>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</si>
  <si>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</si>
  <si>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</si>
  <si>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</si>
  <si>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</si>
  <si>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</si>
  <si>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</si>
  <si>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</si>
  <si>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</si>
  <si>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</si>
  <si>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</si>
  <si>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</si>
  <si>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</si>
  <si>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</si>
  <si>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</si>
  <si>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</si>
  <si>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</si>
  <si>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</si>
  <si>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</si>
  <si>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</si>
  <si>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</si>
  <si>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</si>
  <si>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</si>
  <si>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</si>
  <si>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</si>
  <si>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</si>
  <si>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</si>
  <si>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</si>
  <si>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</si>
  <si>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</si>
  <si>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</si>
  <si>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</si>
  <si>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</si>
  <si>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</si>
  <si>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</si>
  <si>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</si>
  <si>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</si>
  <si>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</si>
  <si>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</si>
  <si>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</si>
  <si>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</si>
  <si>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</si>
  <si>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</si>
  <si>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</si>
  <si>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</si>
  <si>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</si>
  <si>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</si>
  <si>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</si>
  <si>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</si>
  <si>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</si>
  <si>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</si>
  <si>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</si>
  <si>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</si>
  <si>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</si>
  <si>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</si>
  <si>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</si>
  <si>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</si>
  <si>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</si>
  <si>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</si>
  <si>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</si>
  <si>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</si>
  <si>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</si>
  <si>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</si>
  <si>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</si>
  <si>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</si>
  <si>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</si>
  <si>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</si>
  <si>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</si>
  <si>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</si>
  <si>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</si>
  <si>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</si>
  <si>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</si>
  <si>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</si>
  <si>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</si>
  <si>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</si>
  <si>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</si>
  <si>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</si>
  <si>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</si>
  <si>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</si>
  <si>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</si>
  <si>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</si>
  <si>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</si>
  <si>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</si>
  <si>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</si>
  <si>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</si>
  <si>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</si>
  <si>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</si>
  <si>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</si>
  <si>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</si>
  <si>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</si>
  <si>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</si>
  <si>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</si>
  <si>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</si>
  <si>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</si>
  <si>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</si>
  <si>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</si>
  <si>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</si>
  <si>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</si>
  <si>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</si>
  <si>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</si>
  <si>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</si>
  <si>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</si>
  <si>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</si>
  <si>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</si>
  <si>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</si>
  <si>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</si>
  <si>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</si>
  <si>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</si>
  <si>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</si>
  <si>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</si>
  <si>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</si>
  <si>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</si>
  <si>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</si>
  <si>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</si>
  <si>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</si>
  <si>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</si>
  <si>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</si>
  <si>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</si>
  <si>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</si>
  <si>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</si>
  <si>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</si>
  <si>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</si>
  <si>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</si>
  <si>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</si>
  <si>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</si>
  <si>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</si>
  <si>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</si>
  <si>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</si>
  <si>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</si>
  <si>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</si>
  <si>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</si>
  <si>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</si>
  <si>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</si>
  <si>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</si>
  <si>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</si>
  <si>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</si>
  <si>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</si>
  <si>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</si>
  <si>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</si>
  <si>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</si>
  <si>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</si>
  <si>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</si>
  <si>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</si>
  <si>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</si>
  <si>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</si>
  <si>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</si>
  <si>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</si>
  <si>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</si>
  <si>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</si>
  <si>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</si>
  <si>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</si>
  <si>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</si>
  <si>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</si>
  <si>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</si>
  <si>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</si>
  <si>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</si>
  <si>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</si>
  <si>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</si>
  <si>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</si>
  <si>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</si>
  <si>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</si>
  <si>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</si>
  <si>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</si>
  <si>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</si>
  <si>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</si>
  <si>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</si>
  <si>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</si>
  <si>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</si>
  <si>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</si>
  <si>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</si>
  <si>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</si>
  <si>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</si>
  <si>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</si>
  <si>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</si>
  <si>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</si>
  <si>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</si>
  <si>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</si>
  <si>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</si>
  <si>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</si>
  <si>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</si>
  <si>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</si>
  <si>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</si>
  <si>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</si>
  <si>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</si>
  <si>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</si>
  <si>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</si>
  <si>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</si>
  <si>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</si>
  <si>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</si>
  <si>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</si>
  <si>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</si>
  <si>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</si>
  <si>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</si>
  <si>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</si>
  <si>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</si>
  <si>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</si>
  <si>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</si>
  <si>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</si>
  <si>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</si>
  <si>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</si>
  <si>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</si>
  <si>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</si>
  <si>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</si>
  <si>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</si>
  <si>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</si>
  <si>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</si>
  <si>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</si>
  <si>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</si>
  <si>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</si>
  <si>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</si>
  <si>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</si>
  <si>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</si>
  <si>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</si>
  <si>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</si>
  <si>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</si>
  <si>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</si>
  <si>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</si>
  <si>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</si>
  <si>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</si>
  <si>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</si>
  <si>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</si>
  <si>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</si>
  <si>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</si>
  <si>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</si>
  <si>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</si>
  <si>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</si>
  <si>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</si>
  <si>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</si>
  <si>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</si>
  <si>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</si>
  <si>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</si>
  <si>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</si>
  <si>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</si>
  <si>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</si>
  <si>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</si>
  <si>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</si>
  <si>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</si>
  <si>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</si>
  <si>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</si>
  <si>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</si>
  <si>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</si>
  <si>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</si>
  <si>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</si>
  <si>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</si>
  <si>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</si>
  <si>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</si>
  <si>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</si>
  <si>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</si>
  <si>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</si>
  <si>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</si>
  <si>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</si>
  <si>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</si>
  <si>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</si>
  <si>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</si>
  <si>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</si>
  <si>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</si>
  <si>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</si>
  <si>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</si>
  <si>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</si>
  <si>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</si>
  <si>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</si>
  <si>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</si>
  <si>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</si>
  <si>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</si>
  <si>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</si>
  <si>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</si>
  <si>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</si>
  <si>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</si>
  <si>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</si>
  <si>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</si>
  <si>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</si>
  <si>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</si>
  <si>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</si>
  <si>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</si>
  <si>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</si>
  <si>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</si>
  <si>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</si>
  <si>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</si>
  <si>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</si>
  <si>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</si>
  <si>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</si>
  <si>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</si>
  <si>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</si>
  <si>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</si>
  <si>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</si>
  <si>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</si>
  <si>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</si>
  <si>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</si>
  <si>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</si>
  <si>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</si>
  <si>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</si>
  <si>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</si>
  <si>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</si>
  <si>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</si>
  <si>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</si>
  <si>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</si>
  <si>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</si>
  <si>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</si>
  <si>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</si>
  <si>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</si>
  <si>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</si>
  <si>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</si>
  <si>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</si>
  <si>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</si>
  <si>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</si>
  <si>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</si>
  <si>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</si>
  <si>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</si>
  <si>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</si>
  <si>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</si>
  <si>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</si>
  <si>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</si>
  <si>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</si>
  <si>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</si>
  <si>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</si>
  <si>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</si>
  <si>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</si>
  <si>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</si>
  <si>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</si>
  <si>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</si>
  <si>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</si>
  <si>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</si>
  <si>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</si>
  <si>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</si>
  <si>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</si>
  <si>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</si>
  <si>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</si>
  <si>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</si>
  <si>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</si>
  <si>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</si>
  <si>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</si>
  <si>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</si>
  <si>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</si>
  <si>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</si>
  <si>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</si>
  <si>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</si>
  <si>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</si>
  <si>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</si>
  <si>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</si>
  <si>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</si>
  <si>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</si>
  <si>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</si>
  <si>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</si>
  <si>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</si>
  <si>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</si>
  <si>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</si>
  <si>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</si>
  <si>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</si>
  <si>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</si>
  <si>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</si>
  <si>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</si>
  <si>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</si>
  <si>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</si>
  <si>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</si>
  <si>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</si>
  <si>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</si>
  <si>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</si>
  <si>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</si>
  <si>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</si>
  <si>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</si>
  <si>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</si>
  <si>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</si>
  <si>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</si>
  <si>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</si>
  <si>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</si>
  <si>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</si>
  <si>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</si>
  <si>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</si>
  <si>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</si>
  <si>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</si>
  <si>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</si>
  <si>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</si>
  <si>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</si>
  <si>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</si>
  <si>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</si>
  <si>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</si>
  <si>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</si>
  <si>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</si>
  <si>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</si>
  <si>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</si>
  <si>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</si>
  <si>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</si>
  <si>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</si>
  <si>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</si>
  <si>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</si>
  <si>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</si>
  <si>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</si>
  <si>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</si>
  <si>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</si>
  <si>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</si>
  <si>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</si>
  <si>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</si>
  <si>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</si>
  <si>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</si>
  <si>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</si>
  <si>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</si>
  <si>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</si>
  <si>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</si>
  <si>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</si>
  <si>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</si>
  <si>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</si>
  <si>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</si>
  <si>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</si>
  <si>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</si>
  <si>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</si>
  <si>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</si>
  <si>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</si>
  <si>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</si>
  <si>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</si>
  <si>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</si>
  <si>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</si>
  <si>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</si>
  <si>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</si>
  <si>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</si>
  <si>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</si>
  <si>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</si>
  <si>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</si>
  <si>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</si>
  <si>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</si>
  <si>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</si>
  <si>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</si>
  <si>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</si>
  <si>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</si>
  <si>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</si>
  <si>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</si>
  <si>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</si>
  <si>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</si>
  <si>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</si>
  <si>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</si>
  <si>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</si>
  <si>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</si>
  <si>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</si>
  <si>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</si>
  <si>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</si>
  <si>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</si>
  <si>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</si>
  <si>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</si>
  <si>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</si>
  <si>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</si>
  <si>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</si>
  <si>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</si>
  <si>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</si>
  <si>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</si>
  <si>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</si>
  <si>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</si>
  <si>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</si>
  <si>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</si>
  <si>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</si>
  <si>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</si>
  <si>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</si>
  <si>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</si>
  <si>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</si>
  <si>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</si>
  <si>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</si>
  <si>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</si>
  <si>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</si>
  <si>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</si>
  <si>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</si>
  <si>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</si>
  <si>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</si>
  <si>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</si>
  <si>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</si>
  <si>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</si>
  <si>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</si>
  <si>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</si>
  <si>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</si>
  <si>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</si>
  <si>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</si>
  <si>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</si>
  <si>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</si>
  <si>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</si>
  <si>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</si>
  <si>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</si>
  <si>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</si>
  <si>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</si>
  <si>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</si>
  <si>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</si>
  <si>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</si>
  <si>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</si>
  <si>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</si>
  <si>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</si>
  <si>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</si>
  <si>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</si>
  <si>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</si>
  <si>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</si>
  <si>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</si>
  <si>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</si>
  <si>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</si>
  <si>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</si>
  <si>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</si>
  <si>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</si>
  <si>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</si>
  <si>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</si>
  <si>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</si>
  <si>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</si>
  <si>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</si>
  <si>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</si>
  <si>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</si>
  <si>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</si>
  <si>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</si>
  <si>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</si>
  <si>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</si>
  <si>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</si>
  <si>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</si>
  <si>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</si>
  <si>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</si>
  <si>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</si>
  <si>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</si>
  <si>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</si>
  <si>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</si>
  <si>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</si>
  <si>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</si>
  <si>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</si>
  <si>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</si>
  <si>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</si>
  <si>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</si>
  <si>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</si>
  <si>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</si>
  <si>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</si>
  <si>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</si>
  <si>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</si>
  <si>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</si>
  <si>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</si>
  <si>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</si>
  <si>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</si>
  <si>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</si>
  <si>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</si>
  <si>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</si>
  <si>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</si>
  <si>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</si>
  <si>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</si>
  <si>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</si>
  <si>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</si>
  <si>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</si>
  <si>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</si>
  <si>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</si>
  <si>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</si>
  <si>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</si>
  <si>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</si>
  <si>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</si>
  <si>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</si>
  <si>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</si>
  <si>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</si>
  <si>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</si>
  <si>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</si>
  <si>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</si>
  <si>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</si>
  <si>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</si>
  <si>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</si>
  <si>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</si>
  <si>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</si>
  <si>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</si>
  <si>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</si>
  <si>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</si>
  <si>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</si>
  <si>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</si>
  <si>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</si>
  <si>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</si>
  <si>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</si>
  <si>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</si>
  <si>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</si>
  <si>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</si>
  <si>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</si>
  <si>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</si>
  <si>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</si>
  <si>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</si>
  <si>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</si>
  <si>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</si>
  <si>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</si>
  <si>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</si>
  <si>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</si>
  <si>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</si>
  <si>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</si>
  <si>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</si>
  <si>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</si>
  <si>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</si>
  <si>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</si>
  <si>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</si>
  <si>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</si>
  <si>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</si>
  <si>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</si>
  <si>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</si>
  <si>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</si>
  <si>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</si>
  <si>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</si>
  <si>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</si>
  <si>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</si>
  <si>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</si>
  <si>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</si>
  <si>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</si>
  <si>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</si>
  <si>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</si>
  <si>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</si>
  <si>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</si>
  <si>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</si>
  <si>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</si>
  <si>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</si>
  <si>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</si>
  <si>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</si>
  <si>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</si>
  <si>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</si>
  <si>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</si>
  <si>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</si>
  <si>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</si>
  <si>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</si>
  <si>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</si>
  <si>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</si>
  <si>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</si>
  <si>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</si>
  <si>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</si>
  <si>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</si>
  <si>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</si>
  <si>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</si>
  <si>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</si>
  <si>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</si>
  <si>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</si>
  <si>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</si>
  <si>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</si>
  <si>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</si>
  <si>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</si>
  <si>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</si>
  <si>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</si>
  <si>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</si>
  <si>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</si>
  <si>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</si>
  <si>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</si>
  <si>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</si>
  <si>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</si>
  <si>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</si>
  <si>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</si>
  <si>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</si>
  <si>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</si>
  <si>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</si>
  <si>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</si>
  <si>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</si>
  <si>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</si>
  <si>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</si>
  <si>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</si>
  <si>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</si>
  <si>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</si>
  <si>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</si>
  <si>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</si>
  <si>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</si>
  <si>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</si>
  <si>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</si>
  <si>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</si>
  <si>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</si>
  <si>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</si>
  <si>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</si>
  <si>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</si>
  <si>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</si>
  <si>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</si>
  <si>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</si>
  <si>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</si>
  <si>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</si>
  <si>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</si>
  <si>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</si>
  <si>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</si>
  <si>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</si>
  <si>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</si>
  <si>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</si>
  <si>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</si>
  <si>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</si>
  <si>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</si>
  <si>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</si>
  <si>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</si>
  <si>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</si>
  <si>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</si>
  <si>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</si>
  <si>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</si>
  <si>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</si>
  <si>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</si>
  <si>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</si>
  <si>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</si>
  <si>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</si>
  <si>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</si>
  <si>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</si>
  <si>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</si>
  <si>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</si>
  <si>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</si>
  <si>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</si>
  <si>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</si>
  <si>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</si>
  <si>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</si>
  <si>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</si>
  <si>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</si>
  <si>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</si>
  <si>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</si>
  <si>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</si>
  <si>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</si>
  <si>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</si>
  <si>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</si>
  <si>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</si>
  <si>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</si>
  <si>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</si>
  <si>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</si>
  <si>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</si>
  <si>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</si>
  <si>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</si>
  <si>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</si>
  <si>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</si>
  <si>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</si>
  <si>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</si>
  <si>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</si>
  <si>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</si>
  <si>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</si>
  <si>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</si>
  <si>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</si>
  <si>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</si>
  <si>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</si>
  <si>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</si>
  <si>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</si>
  <si>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</si>
  <si>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</si>
  <si>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</si>
  <si>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</si>
  <si>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</si>
  <si>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</si>
  <si>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</si>
  <si>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</si>
  <si>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</si>
  <si>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</si>
  <si>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</si>
  <si>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</si>
  <si>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</si>
  <si>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</si>
  <si>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</si>
  <si>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</si>
  <si>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</si>
  <si>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</si>
  <si>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</si>
  <si>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</si>
  <si>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</si>
  <si>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</si>
  <si>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</si>
  <si>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</si>
  <si>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</si>
  <si>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</si>
  <si>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</si>
  <si>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</si>
  <si>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</si>
  <si>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</si>
  <si>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</si>
  <si>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</si>
  <si>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</si>
  <si>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</si>
  <si>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</si>
  <si>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</si>
  <si>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</si>
  <si>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</si>
  <si>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</si>
  <si>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</si>
  <si>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</si>
  <si>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</si>
  <si>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</si>
  <si>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</si>
  <si>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</si>
  <si>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</si>
  <si>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</si>
  <si>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</si>
  <si>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</si>
  <si>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</si>
  <si>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</si>
  <si>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</si>
  <si>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</si>
  <si>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</si>
  <si>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</si>
  <si>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</si>
  <si>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</si>
  <si>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</si>
  <si>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</si>
  <si>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</si>
  <si>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</si>
  <si>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</si>
  <si>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</si>
  <si>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</si>
  <si>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</si>
  <si>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</si>
  <si>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</si>
  <si>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</si>
  <si>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</si>
  <si>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</si>
  <si>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</si>
  <si>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</si>
  <si>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</si>
  <si>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</si>
  <si>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</si>
  <si>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</si>
  <si>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</si>
  <si>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</si>
  <si>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</si>
  <si>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</si>
  <si>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</si>
  <si>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</si>
  <si>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</si>
  <si>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</si>
  <si>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</si>
  <si>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</si>
  <si>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</si>
  <si>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</si>
  <si>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</si>
  <si>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</si>
  <si>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</si>
  <si>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</si>
  <si>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</si>
  <si>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</si>
  <si>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</si>
  <si>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</si>
  <si>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</si>
  <si>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</si>
  <si>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</si>
  <si>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</si>
  <si>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</si>
  <si>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</si>
  <si>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</si>
  <si>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</si>
  <si>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</si>
  <si>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</si>
  <si>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</si>
  <si>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</si>
  <si>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</si>
  <si>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</si>
  <si>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</si>
  <si>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</si>
  <si>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</si>
  <si>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</si>
  <si>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</si>
  <si>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</si>
  <si>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</si>
  <si>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</si>
  <si>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</si>
  <si>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</si>
  <si>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</si>
  <si>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</si>
  <si>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</si>
  <si>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</si>
  <si>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</si>
  <si>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</si>
  <si>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</si>
  <si>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</si>
  <si>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</si>
  <si>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</si>
  <si>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</si>
  <si>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</si>
  <si>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</si>
  <si>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</si>
  <si>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</si>
  <si>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</si>
  <si>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</si>
  <si>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</si>
  <si>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</si>
  <si>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</si>
  <si>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</si>
  <si>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</si>
  <si>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</si>
  <si>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</si>
  <si>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</si>
  <si>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</si>
  <si>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</si>
  <si>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</si>
  <si>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</si>
  <si>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</si>
  <si>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</si>
  <si>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</si>
  <si>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</si>
  <si>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</si>
  <si>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</si>
  <si>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</si>
  <si>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</si>
  <si>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</si>
  <si>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</si>
  <si>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</si>
  <si>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</si>
  <si>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</si>
  <si>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</si>
  <si>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</si>
  <si>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</si>
  <si>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</si>
  <si>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</si>
  <si>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</si>
  <si>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</si>
  <si>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</si>
  <si>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</si>
  <si>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</si>
  <si>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</si>
  <si>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</si>
  <si>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</si>
  <si>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</si>
  <si>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</si>
  <si>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</si>
  <si>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</si>
  <si>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</si>
  <si>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</si>
  <si>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</si>
  <si>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</si>
  <si>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</si>
  <si>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</si>
  <si>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</si>
  <si>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</si>
  <si>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</si>
  <si>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</si>
  <si>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</si>
  <si>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</si>
  <si>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</si>
  <si>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</si>
  <si>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</si>
  <si>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</si>
  <si>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</si>
  <si>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</si>
  <si>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</si>
  <si>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</si>
  <si>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</si>
  <si>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</si>
  <si>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</si>
  <si>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</si>
  <si>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</si>
  <si>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</si>
  <si>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</si>
  <si>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</si>
  <si>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</si>
  <si>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</si>
  <si>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</si>
  <si>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</si>
  <si>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</si>
  <si>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</si>
  <si>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</si>
  <si>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</si>
  <si>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</si>
  <si>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</si>
  <si>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</si>
  <si>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</si>
  <si>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</si>
  <si>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</si>
  <si>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</si>
  <si>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</si>
  <si>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</si>
  <si>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</si>
  <si>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</si>
  <si>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</si>
  <si>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</si>
  <si>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</si>
  <si>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</si>
  <si>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</si>
  <si>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</si>
  <si>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</si>
  <si>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</si>
  <si>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</si>
  <si>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</si>
  <si>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</si>
  <si>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</si>
  <si>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</si>
  <si>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</si>
  <si>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</si>
  <si>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</si>
  <si>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</si>
  <si>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</si>
  <si>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</si>
  <si>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</si>
  <si>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</si>
  <si>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</si>
  <si>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</si>
  <si>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</si>
  <si>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</si>
  <si>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</si>
  <si>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</si>
  <si>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</si>
  <si>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</si>
  <si>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</si>
  <si>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</si>
  <si>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</si>
  <si>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</si>
  <si>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</si>
  <si>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</si>
  <si>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</si>
  <si>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</si>
  <si>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</si>
  <si>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</si>
  <si>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</si>
  <si>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</si>
  <si>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</si>
  <si>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</si>
  <si>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</si>
  <si>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</si>
  <si>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</si>
  <si>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</si>
  <si>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</si>
  <si>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</si>
  <si>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</si>
  <si>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</si>
  <si>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</si>
  <si>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</si>
  <si>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</si>
  <si>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</si>
  <si>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</si>
  <si>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</si>
  <si>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</si>
  <si>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</si>
  <si>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</si>
  <si>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</si>
  <si>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</si>
  <si>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</si>
  <si>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</si>
  <si>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</si>
  <si>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</si>
  <si>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</si>
  <si>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</si>
  <si>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</si>
  <si>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</si>
  <si>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</si>
  <si>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</si>
  <si>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</si>
  <si>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</si>
  <si>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</si>
  <si>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</si>
  <si>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</si>
  <si>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</si>
  <si>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</si>
  <si>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</si>
  <si>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</si>
  <si>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</si>
  <si>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</si>
  <si>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</si>
  <si>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</si>
  <si>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</si>
  <si>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</si>
  <si>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</si>
  <si>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</si>
  <si>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</si>
  <si>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</si>
  <si>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</si>
  <si>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</si>
  <si>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</si>
  <si>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</si>
  <si>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</si>
  <si>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</si>
  <si>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</si>
  <si>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</si>
  <si>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</si>
  <si>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</si>
  <si>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</si>
  <si>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</si>
  <si>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</si>
  <si>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</si>
  <si>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</si>
  <si>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</si>
  <si>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</si>
  <si>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</si>
  <si>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</si>
  <si>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</si>
  <si>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</si>
  <si>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</si>
  <si>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</si>
  <si>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</si>
  <si>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</si>
  <si>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</si>
  <si>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</si>
  <si>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</si>
  <si>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</si>
  <si>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</si>
  <si>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</si>
  <si>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</si>
  <si>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</si>
  <si>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</si>
  <si>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</si>
  <si>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</si>
  <si>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</si>
  <si>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</si>
  <si>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</si>
  <si>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</si>
  <si>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</si>
  <si>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</si>
  <si>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</si>
  <si>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</si>
  <si>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</si>
  <si>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</si>
  <si>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</si>
  <si>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</si>
  <si>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</si>
  <si>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</si>
  <si>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</si>
  <si>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</si>
  <si>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</si>
  <si>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</si>
  <si>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</si>
  <si>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</si>
  <si>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</si>
  <si>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</si>
  <si>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</si>
  <si>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</si>
  <si>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</si>
  <si>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</si>
  <si>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</si>
  <si>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</si>
  <si>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</si>
  <si>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</si>
  <si>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</si>
  <si>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</si>
  <si>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</si>
  <si>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</si>
  <si>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</si>
  <si>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</si>
  <si>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</si>
  <si>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</si>
  <si>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</si>
  <si>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</si>
  <si>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</si>
  <si>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</si>
  <si>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</si>
  <si>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</si>
  <si>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</si>
  <si>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</si>
  <si>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</si>
  <si>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</si>
  <si>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</si>
  <si>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</si>
  <si>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</si>
  <si>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</si>
  <si>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</si>
  <si>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</si>
  <si>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</si>
  <si>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</si>
  <si>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</si>
  <si>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</si>
  <si>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</si>
  <si>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</si>
  <si>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</si>
  <si>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</si>
  <si>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</si>
  <si>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</si>
  <si>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</si>
  <si>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</si>
  <si>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</si>
  <si>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</si>
  <si>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</si>
  <si>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</si>
  <si>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</si>
  <si>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</si>
  <si>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</si>
  <si>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</si>
  <si>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</si>
  <si>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</si>
  <si>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</si>
  <si>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</si>
  <si>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</si>
  <si>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</si>
  <si>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</si>
  <si>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</si>
  <si>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</si>
  <si>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</si>
  <si>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</si>
  <si>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</si>
  <si>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</si>
  <si>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</si>
  <si>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</si>
  <si>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</si>
  <si>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</si>
  <si>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</si>
  <si>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</si>
  <si>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</si>
  <si>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</si>
  <si>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</si>
  <si>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</si>
  <si>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</si>
  <si>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</si>
  <si>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</si>
  <si>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</si>
  <si>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</si>
  <si>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</si>
  <si>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</si>
  <si>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</si>
  <si>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</si>
  <si>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</si>
  <si>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</si>
  <si>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</si>
  <si>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</si>
  <si>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</si>
  <si>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</si>
  <si>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</si>
  <si>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</si>
  <si>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</si>
  <si>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</si>
  <si>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</si>
  <si>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</si>
  <si>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</si>
  <si>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</si>
  <si>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</si>
  <si>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</si>
  <si>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</si>
  <si>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</si>
  <si>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</si>
  <si>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</si>
  <si>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</si>
  <si>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</si>
  <si>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</si>
  <si>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</si>
  <si>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</si>
  <si>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</si>
  <si>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</si>
  <si>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</si>
  <si>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</si>
  <si>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</si>
  <si>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</si>
  <si>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</si>
  <si>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</si>
  <si>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</si>
  <si>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</si>
  <si>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</si>
  <si>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</si>
  <si>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</si>
  <si>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</si>
  <si>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</si>
  <si>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</si>
  <si>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</si>
  <si>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</si>
  <si>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</si>
  <si>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</si>
  <si>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</si>
  <si>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</si>
  <si>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</si>
  <si>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</si>
  <si>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</si>
  <si>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</si>
  <si>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</si>
  <si>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</si>
  <si>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</si>
  <si>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</si>
  <si>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</si>
  <si>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</si>
  <si>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</si>
  <si>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</si>
  <si>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</si>
  <si>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</si>
  <si>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</si>
  <si>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</si>
  <si>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</si>
  <si>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</si>
  <si>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</si>
  <si>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</si>
  <si>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</si>
  <si>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</si>
  <si>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</si>
  <si>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</si>
  <si>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</si>
  <si>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</si>
  <si>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</si>
  <si>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</si>
  <si>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</si>
  <si>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</si>
  <si>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</si>
  <si>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</si>
  <si>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</si>
  <si>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</si>
  <si>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</si>
  <si>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</si>
  <si>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</si>
  <si>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</si>
  <si>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</si>
  <si>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</si>
  <si>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</si>
  <si>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</si>
  <si>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</si>
  <si>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</si>
  <si>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</si>
  <si>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</si>
  <si>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</si>
  <si>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</si>
  <si>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</si>
  <si>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</si>
  <si>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</si>
  <si>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</si>
  <si>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</si>
  <si>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</si>
  <si>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</si>
  <si>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</si>
  <si>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</si>
  <si>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</si>
  <si>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</si>
  <si>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</si>
  <si>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</si>
  <si>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</si>
  <si>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</si>
  <si>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</si>
  <si>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</si>
  <si>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</si>
  <si>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</si>
  <si>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</si>
  <si>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</si>
  <si>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</si>
  <si>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</si>
  <si>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</si>
  <si>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</si>
  <si>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</si>
  <si>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</si>
  <si>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</si>
  <si>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</si>
  <si>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</si>
  <si>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</si>
  <si>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</si>
  <si>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</si>
  <si>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</si>
  <si>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</si>
  <si>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</si>
  <si>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</si>
  <si>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</si>
  <si>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</si>
  <si>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</si>
  <si>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</si>
  <si>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</si>
  <si>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</si>
  <si>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</si>
  <si>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</si>
  <si>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</si>
  <si>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</si>
  <si>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</si>
  <si>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</si>
  <si>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</si>
  <si>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</si>
  <si>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</si>
  <si>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</si>
  <si>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</si>
  <si>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</si>
  <si>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</si>
  <si>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</si>
  <si>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</si>
  <si>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</si>
  <si>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</si>
  <si>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</si>
  <si>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</si>
  <si>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</si>
  <si>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</si>
  <si>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</si>
  <si>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</si>
  <si>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</si>
  <si>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</si>
  <si>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</si>
  <si>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</si>
  <si>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</si>
  <si>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</si>
  <si>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</si>
  <si>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</si>
  <si>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</si>
  <si>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</si>
  <si>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</si>
  <si>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</si>
  <si>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</si>
  <si>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</si>
  <si>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</si>
  <si>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</si>
  <si>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</si>
  <si>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</si>
  <si>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</si>
  <si>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</si>
  <si>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</si>
  <si>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</si>
  <si>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</si>
  <si>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</si>
  <si>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</si>
  <si>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</si>
  <si>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</si>
  <si>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</si>
  <si>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</si>
  <si>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</si>
  <si>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</si>
  <si>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</si>
  <si>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</si>
  <si>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</si>
  <si>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</si>
  <si>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</si>
  <si>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</si>
  <si>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</si>
  <si>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</si>
  <si>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</si>
  <si>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</si>
  <si>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</si>
  <si>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</si>
  <si>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</si>
  <si>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</si>
  <si>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</si>
  <si>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</si>
  <si>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</si>
  <si>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</si>
  <si>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</si>
  <si>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</si>
  <si>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</si>
  <si>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</si>
  <si>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</si>
  <si>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</si>
  <si>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</si>
  <si>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</si>
  <si>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</si>
  <si>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</si>
  <si>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</si>
  <si>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</si>
  <si>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</si>
  <si>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</si>
  <si>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</si>
  <si>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</si>
  <si>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</si>
  <si>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</si>
  <si>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</si>
  <si>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</si>
  <si>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</si>
  <si>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</si>
  <si>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</si>
  <si>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</si>
  <si>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</si>
  <si>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</si>
  <si>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</si>
  <si>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</si>
  <si>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</si>
  <si>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</si>
  <si>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</si>
  <si>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</si>
  <si>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</si>
  <si>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</si>
  <si>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</si>
  <si>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</si>
  <si>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</si>
  <si>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</si>
  <si>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</si>
  <si>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</si>
  <si>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</si>
  <si>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</si>
  <si>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</si>
  <si>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</si>
  <si>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</si>
  <si>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</si>
  <si>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</si>
  <si>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</si>
  <si>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</si>
  <si>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</si>
  <si>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</si>
  <si>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</si>
  <si>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</si>
  <si>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</si>
  <si>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</si>
  <si>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</si>
  <si>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</si>
  <si>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</si>
  <si>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</si>
  <si>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</si>
  <si>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</si>
  <si>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</si>
  <si>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</si>
  <si>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</si>
  <si>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</si>
  <si>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</si>
  <si>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</si>
  <si>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</si>
  <si>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</si>
  <si>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</si>
  <si>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</si>
  <si>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</si>
  <si>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</si>
  <si>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</si>
  <si>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</si>
  <si>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</si>
  <si>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</si>
  <si>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</si>
  <si>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</si>
  <si>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</si>
  <si>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</si>
  <si>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</si>
  <si>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</si>
  <si>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</si>
  <si>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</si>
  <si>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</si>
  <si>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</si>
  <si>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</si>
  <si>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</si>
  <si>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</si>
  <si>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</si>
  <si>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</si>
  <si>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</si>
  <si>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</si>
  <si>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</si>
  <si>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</si>
  <si>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</si>
  <si>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</si>
  <si>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</si>
  <si>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</si>
  <si>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</si>
  <si>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</si>
  <si>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</si>
  <si>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</si>
  <si>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</si>
  <si>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</si>
  <si>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</si>
  <si>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</si>
  <si>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</si>
  <si>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</si>
  <si>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</si>
  <si>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</si>
  <si>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</si>
  <si>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</si>
  <si>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</si>
  <si>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</si>
  <si>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</si>
  <si>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</si>
  <si>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</si>
  <si>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</si>
  <si>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</si>
  <si>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</si>
  <si>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</si>
  <si>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</si>
  <si>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</si>
  <si>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</si>
  <si>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</si>
  <si>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</si>
  <si>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</si>
  <si>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</si>
  <si>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</si>
  <si>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</si>
  <si>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</si>
  <si>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</si>
  <si>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</si>
  <si>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</si>
  <si>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</si>
  <si>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</si>
  <si>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</si>
  <si>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</si>
  <si>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</si>
  <si>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</si>
  <si>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</si>
  <si>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</si>
  <si>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</si>
  <si>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</si>
  <si>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</si>
  <si>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</si>
  <si>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</si>
  <si>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</si>
  <si>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</si>
  <si>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</si>
  <si>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</si>
  <si>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</si>
  <si>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</si>
  <si>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</si>
  <si>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</si>
  <si>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</si>
  <si>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</si>
  <si>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</si>
  <si>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</si>
  <si>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</si>
  <si>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</si>
  <si>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</si>
  <si>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</si>
  <si>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</si>
  <si>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</si>
  <si>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</si>
  <si>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</si>
  <si>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</si>
  <si>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</si>
  <si>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</si>
  <si>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</si>
  <si>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</si>
  <si>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</si>
  <si>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</si>
  <si>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</si>
  <si>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</si>
  <si>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</si>
  <si>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</si>
  <si>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</si>
  <si>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</si>
  <si>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</si>
  <si>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</si>
  <si>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</si>
  <si>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</si>
  <si>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</si>
  <si>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</si>
  <si>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</si>
  <si>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</si>
  <si>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</si>
  <si>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</si>
  <si>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</si>
  <si>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</si>
  <si>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</si>
  <si>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</si>
  <si>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</si>
  <si>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</si>
  <si>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</si>
  <si>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</si>
  <si>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</si>
  <si>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</si>
  <si>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</si>
  <si>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</si>
  <si>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</si>
  <si>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</si>
  <si>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</si>
  <si>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</si>
  <si>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</si>
  <si>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</si>
  <si>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</si>
  <si>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</si>
  <si>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</si>
  <si>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</si>
  <si>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</si>
  <si>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</si>
  <si>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</si>
  <si>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</si>
  <si>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</si>
  <si>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</si>
  <si>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</si>
  <si>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</si>
  <si>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</si>
  <si>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</si>
  <si>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</si>
  <si>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</si>
  <si>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</si>
  <si>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</si>
  <si>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</si>
  <si>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</si>
  <si>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</si>
  <si>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</si>
  <si>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</si>
  <si>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</si>
  <si>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</si>
  <si>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</si>
  <si>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</si>
  <si>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</si>
  <si>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</si>
  <si>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</si>
  <si>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</si>
  <si>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</si>
  <si>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</si>
  <si>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</si>
  <si>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</si>
  <si>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</si>
  <si>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</si>
  <si>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</si>
  <si>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</si>
  <si>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</si>
  <si>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</si>
  <si>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</si>
  <si>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</si>
  <si>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</si>
  <si>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</si>
  <si>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</si>
  <si>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</si>
  <si>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</si>
  <si>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</si>
  <si>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</si>
  <si>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</si>
  <si>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</si>
  <si>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</si>
  <si>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</si>
  <si>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</si>
  <si>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</si>
  <si>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</si>
  <si>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</si>
  <si>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</si>
  <si>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</si>
  <si>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</si>
  <si>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</si>
  <si>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</si>
  <si>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</si>
  <si>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</si>
  <si>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</si>
  <si>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</si>
  <si>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</si>
  <si>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</si>
  <si>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</si>
  <si>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</si>
  <si>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</si>
  <si>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</si>
  <si>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</si>
  <si>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</si>
  <si>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</si>
  <si>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</si>
  <si>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</si>
  <si>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</si>
  <si>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</si>
  <si>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</si>
  <si>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</si>
  <si>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</si>
  <si>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</si>
  <si>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</si>
  <si>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</si>
  <si>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</si>
  <si>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</si>
  <si>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</si>
  <si>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</si>
  <si>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</si>
  <si>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</si>
  <si>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</si>
  <si>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</si>
  <si>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</si>
  <si>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</si>
  <si>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</si>
  <si>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</si>
  <si>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</si>
  <si>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</si>
  <si>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</si>
  <si>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</si>
  <si>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</si>
  <si>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</si>
  <si>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</si>
  <si>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</si>
  <si>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</si>
  <si>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</si>
  <si>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</si>
  <si>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</si>
  <si>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</si>
  <si>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</si>
  <si>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</si>
  <si>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</si>
  <si>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</si>
  <si>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</si>
  <si>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</si>
  <si>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</si>
  <si>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</si>
  <si>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</si>
  <si>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</si>
  <si>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</si>
  <si>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</si>
  <si>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</si>
  <si>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</si>
  <si>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</si>
  <si>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</si>
  <si>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</si>
  <si>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</si>
  <si>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</si>
  <si>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</si>
  <si>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</si>
  <si>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</si>
  <si>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</si>
  <si>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</si>
  <si>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</si>
  <si>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</si>
  <si>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</si>
  <si>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</si>
  <si>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</si>
  <si>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</si>
  <si>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</si>
  <si>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</si>
  <si>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</si>
  <si>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</si>
  <si>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</si>
  <si>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</si>
  <si>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</si>
  <si>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</si>
  <si>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</si>
  <si>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</si>
  <si>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</si>
  <si>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</si>
  <si>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</si>
  <si>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</si>
  <si>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</si>
  <si>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</si>
  <si>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</si>
  <si>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</si>
  <si>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</si>
  <si>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</si>
  <si>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</si>
  <si>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</si>
  <si>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</si>
  <si>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</si>
  <si>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</si>
  <si>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</si>
  <si>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</si>
  <si>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</si>
  <si>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</si>
  <si>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</si>
  <si>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</si>
  <si>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</si>
  <si>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</si>
  <si>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</si>
  <si>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</si>
  <si>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</si>
  <si>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</si>
  <si>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</si>
  <si>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</si>
  <si>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</si>
  <si>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</si>
  <si>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</si>
  <si>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</si>
  <si>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</si>
  <si>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</si>
  <si>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</si>
  <si>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</si>
  <si>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</si>
  <si>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</si>
  <si>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</si>
  <si>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</si>
  <si>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</si>
  <si>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</si>
  <si>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</si>
  <si>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</si>
  <si>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</si>
  <si>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</si>
  <si>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</si>
  <si>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</si>
  <si>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</si>
  <si>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</si>
  <si>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</si>
  <si>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</si>
  <si>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</si>
  <si>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</si>
  <si>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</si>
  <si>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</si>
  <si>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</si>
  <si>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</si>
  <si>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</si>
  <si>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</si>
  <si>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</si>
  <si>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</si>
  <si>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</si>
  <si>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</si>
  <si>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</si>
  <si>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</si>
  <si>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</si>
  <si>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</si>
  <si>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</si>
  <si>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</si>
  <si>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</si>
  <si>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</si>
  <si>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</si>
  <si>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</si>
  <si>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</si>
  <si>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</si>
  <si>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</si>
  <si>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</si>
  <si>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</si>
  <si>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</si>
  <si>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</si>
  <si>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</si>
  <si>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</si>
  <si>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</si>
  <si>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</si>
  <si>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</si>
  <si>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</si>
  <si>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</si>
  <si>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</si>
  <si>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</si>
  <si>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</si>
  <si>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</si>
  <si>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</si>
  <si>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</si>
  <si>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</si>
  <si>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</si>
  <si>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</si>
  <si>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</si>
  <si>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</si>
  <si>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</si>
  <si>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</si>
  <si>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</si>
  <si>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</si>
  <si>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</si>
  <si>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</si>
  <si>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</si>
  <si>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</si>
  <si>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</si>
  <si>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</si>
  <si>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</si>
  <si>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</si>
  <si>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</si>
  <si>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</si>
  <si>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</si>
  <si>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</si>
  <si>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</si>
  <si>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</si>
  <si>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</si>
  <si>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</si>
  <si>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</si>
  <si>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</si>
  <si>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</si>
  <si>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</si>
  <si>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</si>
  <si>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</si>
  <si>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</si>
  <si>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</si>
  <si>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</si>
  <si>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</si>
  <si>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</si>
  <si>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</si>
  <si>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</si>
  <si>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</si>
  <si>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</si>
  <si>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</si>
  <si>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</si>
  <si>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</si>
  <si>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</si>
  <si>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</si>
  <si>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</si>
  <si>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</si>
  <si>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</si>
  <si>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</si>
  <si>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</si>
  <si>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</si>
  <si>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</si>
  <si>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</si>
  <si>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</si>
  <si>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</si>
  <si>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</si>
  <si>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</si>
  <si>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</si>
  <si>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</si>
  <si>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</si>
  <si>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</si>
  <si>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</si>
  <si>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</si>
  <si>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</si>
  <si>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</si>
  <si>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</si>
  <si>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</si>
  <si>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</si>
  <si>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</si>
  <si>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</si>
  <si>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</si>
  <si>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</si>
  <si>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</si>
  <si>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</si>
  <si>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</si>
  <si>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</si>
  <si>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</si>
  <si>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</si>
  <si>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</si>
  <si>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</si>
  <si>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</si>
  <si>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</si>
  <si>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</si>
  <si>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</si>
  <si>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</si>
  <si>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</si>
  <si>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</si>
  <si>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</si>
  <si>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</si>
  <si>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</si>
  <si>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</si>
  <si>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</si>
  <si>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</si>
  <si>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</si>
  <si>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</si>
  <si>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</si>
  <si>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</si>
  <si>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</si>
  <si>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</si>
  <si>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</si>
  <si>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</si>
  <si>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</si>
  <si>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</si>
  <si>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</si>
  <si>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</si>
  <si>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</si>
  <si>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</si>
  <si>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</si>
  <si>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</si>
  <si>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</si>
  <si>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</si>
  <si>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</si>
  <si>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</si>
  <si>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</si>
  <si>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</si>
  <si>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</si>
  <si>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</si>
  <si>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</si>
  <si>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</si>
  <si>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</si>
  <si>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</si>
  <si>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</si>
  <si>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</si>
  <si>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</si>
  <si>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</si>
  <si>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</si>
  <si>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</si>
  <si>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</si>
  <si>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</si>
  <si>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</si>
  <si>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</si>
  <si>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</si>
  <si>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</si>
  <si>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</si>
  <si>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</si>
  <si>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</si>
  <si>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</si>
  <si>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</si>
  <si>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</si>
  <si>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</si>
  <si>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</si>
  <si>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</si>
  <si>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</si>
  <si>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</si>
  <si>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</si>
  <si>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</si>
  <si>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</si>
  <si>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</si>
  <si>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</si>
  <si>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</si>
  <si>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</si>
  <si>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</si>
  <si>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</si>
  <si>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</si>
  <si>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</si>
  <si>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</si>
  <si>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</si>
  <si>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</si>
  <si>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</si>
  <si>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</si>
  <si>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</si>
  <si>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</si>
  <si>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</si>
  <si>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</si>
  <si>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</si>
  <si>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</si>
  <si>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</si>
  <si>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</si>
  <si>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</si>
  <si>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</si>
  <si>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</si>
  <si>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</si>
  <si>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</si>
  <si>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</si>
  <si>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</si>
  <si>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</si>
  <si>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</si>
  <si>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</si>
  <si>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</si>
  <si>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</si>
  <si>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</si>
  <si>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</si>
  <si>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</si>
  <si>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</si>
  <si>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</si>
  <si>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</si>
  <si>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</si>
  <si>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</si>
  <si>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</si>
  <si>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</si>
  <si>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</si>
  <si>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</si>
  <si>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</si>
  <si>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</si>
  <si>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</si>
  <si>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</si>
  <si>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</si>
  <si>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</si>
  <si>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</si>
  <si>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</si>
  <si>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</si>
  <si>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</si>
  <si>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</si>
  <si>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</si>
  <si>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</si>
  <si>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</si>
  <si>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</si>
  <si>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</si>
  <si>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</si>
  <si>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</si>
  <si>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</si>
  <si>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</si>
  <si>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</si>
  <si>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</si>
  <si>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</si>
  <si>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</si>
  <si>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</si>
  <si>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</si>
  <si>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</si>
  <si>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</si>
  <si>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</si>
  <si>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</si>
  <si>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</si>
  <si>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</si>
  <si>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</si>
  <si>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</si>
  <si>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</si>
  <si>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</si>
  <si>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</si>
  <si>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</si>
  <si>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</si>
  <si>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</si>
  <si>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</si>
  <si>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</si>
  <si>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</si>
  <si>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</si>
  <si>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</si>
  <si>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</si>
  <si>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</si>
  <si>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</si>
  <si>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</si>
  <si>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</si>
  <si>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</si>
  <si>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</si>
  <si>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</si>
  <si>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</si>
  <si>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</si>
  <si>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</si>
  <si>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</si>
  <si>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</si>
  <si>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</si>
  <si>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</si>
  <si>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</si>
  <si>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</si>
  <si>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</si>
  <si>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</si>
  <si>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</si>
  <si>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</si>
  <si>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</si>
  <si>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</si>
  <si>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</si>
  <si>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</si>
  <si>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</si>
  <si>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</si>
  <si>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</si>
  <si>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</si>
  <si>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</si>
  <si>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</si>
  <si>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</si>
  <si>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</si>
  <si>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</si>
  <si>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</si>
  <si>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</si>
  <si>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</si>
  <si>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</si>
  <si>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</si>
  <si>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</si>
  <si>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</si>
  <si>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</si>
  <si>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</si>
  <si>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</si>
  <si>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</si>
  <si>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</si>
  <si>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</si>
  <si>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</si>
  <si>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</si>
  <si>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</si>
  <si>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</si>
  <si>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</si>
  <si>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</si>
  <si>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</si>
  <si>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</si>
  <si>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</si>
  <si>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</si>
  <si>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</si>
  <si>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</si>
  <si>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</si>
  <si>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</si>
  <si>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</si>
  <si>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</si>
  <si>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</si>
  <si>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</si>
  <si>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</si>
  <si>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</si>
  <si>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</si>
  <si>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</si>
  <si>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</si>
  <si>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</si>
  <si>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</si>
  <si>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</si>
  <si>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</si>
  <si>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</si>
  <si>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</si>
  <si>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</si>
  <si>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</si>
  <si>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</si>
  <si>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</si>
  <si>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</si>
  <si>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</si>
  <si>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</si>
  <si>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</si>
  <si>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</si>
  <si>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</si>
  <si>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</si>
  <si>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</si>
  <si>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</si>
  <si>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</si>
  <si>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</si>
  <si>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</si>
  <si>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</si>
  <si>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</si>
  <si>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</si>
  <si>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</si>
  <si>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</si>
  <si>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</si>
  <si>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</si>
  <si>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</si>
  <si>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</si>
  <si>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</si>
  <si>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</si>
  <si>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</si>
  <si>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</si>
  <si>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</si>
  <si>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</si>
  <si>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</si>
  <si>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</si>
  <si>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</si>
  <si>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</si>
  <si>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</si>
  <si>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</si>
  <si>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</si>
  <si>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</si>
  <si>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</si>
  <si>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</si>
  <si>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</si>
  <si>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</si>
  <si>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</si>
  <si>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</si>
  <si>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</si>
  <si>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</si>
  <si>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</si>
  <si>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</si>
  <si>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</si>
  <si>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</si>
  <si>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</si>
  <si>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</si>
  <si>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</si>
  <si>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</si>
  <si>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</si>
  <si>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</si>
  <si>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</si>
  <si>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</si>
  <si>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</si>
  <si>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</si>
  <si>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</si>
  <si>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</si>
  <si>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</si>
  <si>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</si>
  <si>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</si>
  <si>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</si>
  <si>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</si>
  <si>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</si>
  <si>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</si>
  <si>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</si>
  <si>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</si>
  <si>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</si>
  <si>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</si>
  <si>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</si>
  <si>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</si>
  <si>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</si>
  <si>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</si>
  <si>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</si>
  <si>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</si>
  <si>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</si>
  <si>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</si>
  <si>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</si>
  <si>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</si>
  <si>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</si>
  <si>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</si>
  <si>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</si>
  <si>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</si>
  <si>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</si>
  <si>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</si>
  <si>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</si>
  <si>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</si>
  <si>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</si>
  <si>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</si>
  <si>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</si>
  <si>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</si>
  <si>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</si>
  <si>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</si>
  <si>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</si>
  <si>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</si>
  <si>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</si>
  <si>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</si>
  <si>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</si>
  <si>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</si>
  <si>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</si>
  <si>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</si>
  <si>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</si>
  <si>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</si>
  <si>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</si>
  <si>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</si>
  <si>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</si>
  <si>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</si>
  <si>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</si>
  <si>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</si>
  <si>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</si>
  <si>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</si>
  <si>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</si>
  <si>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</si>
  <si>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</si>
  <si>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</si>
  <si>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</si>
  <si>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</si>
  <si>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</si>
  <si>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</si>
  <si>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</si>
  <si>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</si>
  <si>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</si>
  <si>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</si>
  <si>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</si>
  <si>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</si>
  <si>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</si>
  <si>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</si>
  <si>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</si>
  <si>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</si>
  <si>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</si>
  <si>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</si>
  <si>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</si>
  <si>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</si>
  <si>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</si>
  <si>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</si>
  <si>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</si>
  <si>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</si>
  <si>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</si>
  <si>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</si>
  <si>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</si>
  <si>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</si>
  <si>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</si>
  <si>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</si>
  <si>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</si>
  <si>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</si>
  <si>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</si>
  <si>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</si>
  <si>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</si>
  <si>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</si>
  <si>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</si>
  <si>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</si>
  <si>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</si>
  <si>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</si>
  <si>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</si>
  <si>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</si>
  <si>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</si>
  <si>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</si>
  <si>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</si>
  <si>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</si>
  <si>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</si>
  <si>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</si>
  <si>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</si>
  <si>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</si>
  <si>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</si>
  <si>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</si>
  <si>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</si>
  <si>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</si>
  <si>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</si>
  <si>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</si>
  <si>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</si>
  <si>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</si>
  <si>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</si>
  <si>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</si>
  <si>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</si>
  <si>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</si>
  <si>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</si>
  <si>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</si>
  <si>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</si>
  <si>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</si>
  <si>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</si>
  <si>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</si>
  <si>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</si>
  <si>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</si>
  <si>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</si>
  <si>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</si>
  <si>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</si>
  <si>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</si>
  <si>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</si>
  <si>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</si>
  <si>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</si>
  <si>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</si>
  <si>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</si>
  <si>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</si>
  <si>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</si>
  <si>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</si>
  <si>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</si>
  <si>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</si>
  <si>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</si>
  <si>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</si>
  <si>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</si>
  <si>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</si>
  <si>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</si>
  <si>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</si>
  <si>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</si>
  <si>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</si>
  <si>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</si>
  <si>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</si>
  <si>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</si>
  <si>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</si>
  <si>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</si>
  <si>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</si>
  <si>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</si>
  <si>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</si>
  <si>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</si>
  <si>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</si>
  <si>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</si>
  <si>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</si>
  <si>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</si>
  <si>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</si>
  <si>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</si>
  <si>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</si>
  <si>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</si>
  <si>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</si>
  <si>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</si>
  <si>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</si>
  <si>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</si>
  <si>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</si>
  <si>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</si>
  <si>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</si>
  <si>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</si>
  <si>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</si>
  <si>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</si>
  <si>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</si>
  <si>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</si>
  <si>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</si>
  <si>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</si>
  <si>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</si>
  <si>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</si>
  <si>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</si>
  <si>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</si>
  <si>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</si>
  <si>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</si>
  <si>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</si>
  <si>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</si>
  <si>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</si>
  <si>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</si>
  <si>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</si>
  <si>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</si>
  <si>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</si>
  <si>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</si>
  <si>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</si>
  <si>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</si>
  <si>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</si>
  <si>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</si>
  <si>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</si>
  <si>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</si>
  <si>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</si>
  <si>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</si>
  <si>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</si>
  <si>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</si>
  <si>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</si>
  <si>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</si>
  <si>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</si>
  <si>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</si>
  <si>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</si>
  <si>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</si>
  <si>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</si>
  <si>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</si>
  <si>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</si>
  <si>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</si>
  <si>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</si>
  <si>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</si>
  <si>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</si>
  <si>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</si>
  <si>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</si>
  <si>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</si>
  <si>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</si>
  <si>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</si>
  <si>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</si>
  <si>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</si>
  <si>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</si>
  <si>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</si>
  <si>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</si>
  <si>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</si>
  <si>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</si>
  <si>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</si>
  <si>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</si>
  <si>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</si>
  <si>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</si>
  <si>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</si>
  <si>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</si>
  <si>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</si>
  <si>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</si>
  <si>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</si>
  <si>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</si>
  <si>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</si>
  <si>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</si>
  <si>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</si>
  <si>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</si>
  <si>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</si>
  <si>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</si>
  <si>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</si>
  <si>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</si>
  <si>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</si>
  <si>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</si>
  <si>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</si>
  <si>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</si>
  <si>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</si>
  <si>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</si>
  <si>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</si>
  <si>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</si>
  <si>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</si>
  <si>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</si>
  <si>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</si>
  <si>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</si>
  <si>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</si>
  <si>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</si>
  <si>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</si>
  <si>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</si>
  <si>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</si>
  <si>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</si>
  <si>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</si>
  <si>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</si>
  <si>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</si>
  <si>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</si>
  <si>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</si>
  <si>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</si>
  <si>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</si>
  <si>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</si>
  <si>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</si>
  <si>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</si>
  <si>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</si>
  <si>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</si>
  <si>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</si>
  <si>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</si>
  <si>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</si>
  <si>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</si>
  <si>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</si>
  <si>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</si>
  <si>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</si>
  <si>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</si>
  <si>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</si>
  <si>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</si>
  <si>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</si>
  <si>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</si>
  <si>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</si>
  <si>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</si>
  <si>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</si>
  <si>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</si>
  <si>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</si>
  <si>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</si>
  <si>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</si>
  <si>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</si>
  <si>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</si>
  <si>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</si>
  <si>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</si>
  <si>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</si>
  <si>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</si>
  <si>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</si>
  <si>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</si>
  <si>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</si>
  <si>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</si>
  <si>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</si>
  <si>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</si>
  <si>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</si>
  <si>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</si>
  <si>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</si>
  <si>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</si>
  <si>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</si>
  <si>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</si>
  <si>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</si>
  <si>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</si>
  <si>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</si>
  <si>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</si>
  <si>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</si>
  <si>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</si>
  <si>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</si>
  <si>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</si>
  <si>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</si>
  <si>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</si>
  <si>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</si>
  <si>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</si>
  <si>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</si>
  <si>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</si>
  <si>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</si>
  <si>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</si>
  <si>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</si>
  <si>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</si>
  <si>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</si>
  <si>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</si>
  <si>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</si>
  <si>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</si>
  <si>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</si>
  <si>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</si>
  <si>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</si>
  <si>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</si>
  <si>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</si>
  <si>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</si>
  <si>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</si>
  <si>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</si>
  <si>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</si>
  <si>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</si>
  <si>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</si>
  <si>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</si>
  <si>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</si>
  <si>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</si>
  <si>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</si>
  <si>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</si>
  <si>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</si>
  <si>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</si>
  <si>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</si>
  <si>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</si>
  <si>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</si>
  <si>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</si>
  <si>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</si>
  <si>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</si>
  <si>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</si>
  <si>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</si>
  <si>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</si>
  <si>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</si>
  <si>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</si>
  <si>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</si>
  <si>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</si>
  <si>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</si>
  <si>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</si>
  <si>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</si>
  <si>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</si>
  <si>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</si>
  <si>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</si>
  <si>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</si>
  <si>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</si>
  <si>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</si>
  <si>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</si>
  <si>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</si>
  <si>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</si>
  <si>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</si>
  <si>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</si>
  <si>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</si>
  <si>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</si>
  <si>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</si>
  <si>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</si>
  <si>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</si>
  <si>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</si>
  <si>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</si>
  <si>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</si>
  <si>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</si>
  <si>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</si>
  <si>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</si>
  <si>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</si>
  <si>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</si>
  <si>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</si>
  <si>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</si>
  <si>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</si>
  <si>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</si>
  <si>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</si>
  <si>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</si>
  <si>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</si>
  <si>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</si>
  <si>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</si>
  <si>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</si>
  <si>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</si>
  <si>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</si>
  <si>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</si>
  <si>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</si>
  <si>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</si>
  <si>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</si>
  <si>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</si>
  <si>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</si>
  <si>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</si>
  <si>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</si>
  <si>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</si>
  <si>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</si>
  <si>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</si>
  <si>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</si>
  <si>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</si>
  <si>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</si>
  <si>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</si>
  <si>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</si>
  <si>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</si>
  <si>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</si>
  <si>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</si>
  <si>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</si>
  <si>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</si>
  <si>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</si>
  <si>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</si>
  <si>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</si>
  <si>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</si>
  <si>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</si>
  <si>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</si>
  <si>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</si>
  <si>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</si>
  <si>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</si>
  <si>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</si>
  <si>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</si>
  <si>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</si>
  <si>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</si>
  <si>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</si>
  <si>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</si>
  <si>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</si>
  <si>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</si>
  <si>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</si>
  <si>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</si>
  <si>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</si>
  <si>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</si>
  <si>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</si>
  <si>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</si>
  <si>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</si>
  <si>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</si>
  <si>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</si>
  <si>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</si>
  <si>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</si>
  <si>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</si>
  <si>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</si>
  <si>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</si>
  <si>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</si>
  <si>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</si>
  <si>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</si>
  <si>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</si>
  <si>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</si>
  <si>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</si>
  <si>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</si>
  <si>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</si>
  <si>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</si>
  <si>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</si>
  <si>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</si>
  <si>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</si>
  <si>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</si>
  <si>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</si>
  <si>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</si>
  <si>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</si>
  <si>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</si>
  <si>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</si>
  <si>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</si>
  <si>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</si>
  <si>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</si>
  <si>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</si>
  <si>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</si>
  <si>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</si>
  <si>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</si>
  <si>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</si>
  <si>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</si>
  <si>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</si>
  <si>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</si>
  <si>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</si>
  <si>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</si>
  <si>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</si>
  <si>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</si>
  <si>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</si>
  <si>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</si>
  <si>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</si>
  <si>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</si>
  <si>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</si>
  <si>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</si>
  <si>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</si>
  <si>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</si>
  <si>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</si>
  <si>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</si>
  <si>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</si>
  <si>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</si>
  <si>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</si>
  <si>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</si>
  <si>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</si>
  <si>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</si>
  <si>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</si>
  <si>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</si>
  <si>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</si>
  <si>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</si>
  <si>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</si>
  <si>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</si>
  <si>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</si>
  <si>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</si>
  <si>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</si>
  <si>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</si>
  <si>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</si>
  <si>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</si>
  <si>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</si>
  <si>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</si>
  <si>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</si>
  <si>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</si>
  <si>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</si>
  <si>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</si>
  <si>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</si>
  <si>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</si>
  <si>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</si>
  <si>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</si>
  <si>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</si>
  <si>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</si>
  <si>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</si>
  <si>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</si>
  <si>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</si>
  <si>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</si>
  <si>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</si>
  <si>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</si>
  <si>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</si>
  <si>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</si>
  <si>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</si>
  <si>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</si>
  <si>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</si>
  <si>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</si>
  <si>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</si>
  <si>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</si>
  <si>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</si>
  <si>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</si>
  <si>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</si>
  <si>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</si>
  <si>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</si>
  <si>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</si>
  <si>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</si>
  <si>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</si>
  <si>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</si>
  <si>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</si>
  <si>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</si>
  <si>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</si>
  <si>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</si>
  <si>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</si>
  <si>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</si>
  <si>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</si>
  <si>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</si>
  <si>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</si>
  <si>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</si>
  <si>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</si>
  <si>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</si>
  <si>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</si>
  <si>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</si>
  <si>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</si>
  <si>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</si>
  <si>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</si>
  <si>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</si>
  <si>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</si>
  <si>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</si>
  <si>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</si>
  <si>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</si>
  <si>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</si>
  <si>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</si>
  <si>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</si>
  <si>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</si>
  <si>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</si>
  <si>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</si>
  <si>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</si>
  <si>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</si>
  <si>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</si>
  <si>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</si>
  <si>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</si>
  <si>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</si>
  <si>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</si>
  <si>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</si>
  <si>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</si>
  <si>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</si>
  <si>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</si>
  <si>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</si>
  <si>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</si>
  <si>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</si>
  <si>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</si>
  <si>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</si>
  <si>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</si>
  <si>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</si>
  <si>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</si>
  <si>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</si>
  <si>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</si>
  <si>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</si>
  <si>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</si>
  <si>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</si>
  <si>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</si>
  <si>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</si>
  <si>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</si>
  <si>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</si>
  <si>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</si>
  <si>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</si>
  <si>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</si>
  <si>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</si>
  <si>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</si>
  <si>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</si>
  <si>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</si>
  <si>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</si>
  <si>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</si>
  <si>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</si>
  <si>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</si>
  <si>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</si>
  <si>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</si>
  <si>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</si>
  <si>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</si>
  <si>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</si>
  <si>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</si>
  <si>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</si>
  <si>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</si>
  <si>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</si>
  <si>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</si>
  <si>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</si>
  <si>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</si>
  <si>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</si>
  <si>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</si>
  <si>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</si>
  <si>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</si>
  <si>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</si>
  <si>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</si>
  <si>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</si>
  <si>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</si>
  <si>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</si>
  <si>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</si>
  <si>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</si>
  <si>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</si>
  <si>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</si>
  <si>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</si>
  <si>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</si>
  <si>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</si>
  <si>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</si>
  <si>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</si>
  <si>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</si>
  <si>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</si>
  <si>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</si>
  <si>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</si>
  <si>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</si>
  <si>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</si>
  <si>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</si>
  <si>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</si>
  <si>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</si>
  <si>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</si>
  <si>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</si>
  <si>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</si>
  <si>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</si>
  <si>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</si>
  <si>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</si>
  <si>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</si>
  <si>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</si>
  <si>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</si>
  <si>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</si>
  <si>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</si>
  <si>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</si>
  <si>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</si>
  <si>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</si>
  <si>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</si>
  <si>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</si>
  <si>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</si>
  <si>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</si>
  <si>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</si>
  <si>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</si>
  <si>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</si>
  <si>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</si>
  <si>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</si>
  <si>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</si>
  <si>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</si>
  <si>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</si>
  <si>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</si>
  <si>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</si>
  <si>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</si>
  <si>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</si>
  <si>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</si>
  <si>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</si>
  <si>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</si>
  <si>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</si>
  <si>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</si>
  <si>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</si>
  <si>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</si>
  <si>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</si>
  <si>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</si>
  <si>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</si>
  <si>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</si>
  <si>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</si>
  <si>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</si>
  <si>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</si>
  <si>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</si>
  <si>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</si>
  <si>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</si>
  <si>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</si>
  <si>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</si>
  <si>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</si>
  <si>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</si>
  <si>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</si>
  <si>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</si>
  <si>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</si>
  <si>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</si>
  <si>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</si>
  <si>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</si>
  <si>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</si>
  <si>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</si>
  <si>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</si>
  <si>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</si>
  <si>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</si>
  <si>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</si>
  <si>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</si>
  <si>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</si>
  <si>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</si>
  <si>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</si>
  <si>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</si>
  <si>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</si>
  <si>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</si>
  <si>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</si>
  <si>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</si>
  <si>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</si>
  <si>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</si>
  <si>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</si>
  <si>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</si>
  <si>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</si>
  <si>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</si>
  <si>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</si>
  <si>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</si>
  <si>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</si>
  <si>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</si>
  <si>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</si>
  <si>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</si>
  <si>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</si>
  <si>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</si>
  <si>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</si>
  <si>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</si>
  <si>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</si>
  <si>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</si>
  <si>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</si>
  <si>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</si>
  <si>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</si>
  <si>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</si>
  <si>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</si>
  <si>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</si>
  <si>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</si>
  <si>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</si>
  <si>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</si>
  <si>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</si>
  <si>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</si>
  <si>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</si>
  <si>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</si>
  <si>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</si>
  <si>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</si>
  <si>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</si>
  <si>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</si>
  <si>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</si>
  <si>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</si>
  <si>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</si>
  <si>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</si>
  <si>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</si>
  <si>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</si>
  <si>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</si>
  <si>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</si>
  <si>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</si>
  <si>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</si>
  <si>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</si>
  <si>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</si>
  <si>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</si>
  <si>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</si>
  <si>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</si>
  <si>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</si>
  <si>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</si>
  <si>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</si>
  <si>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</si>
  <si>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</si>
  <si>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</si>
  <si>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</si>
  <si>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</si>
  <si>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</si>
  <si>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</si>
  <si>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</si>
  <si>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</si>
  <si>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</si>
  <si>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</si>
  <si>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</si>
  <si>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</si>
  <si>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</si>
  <si>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</si>
  <si>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</si>
  <si>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</si>
  <si>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</si>
  <si>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</si>
  <si>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</si>
  <si>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</si>
  <si>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</si>
  <si>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</si>
  <si>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</si>
  <si>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</si>
  <si>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</si>
  <si>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</si>
  <si>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</si>
  <si>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</si>
  <si>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</si>
  <si>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</si>
  <si>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</si>
  <si>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</si>
  <si>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</si>
  <si>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</si>
  <si>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</si>
  <si>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</si>
  <si>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</si>
  <si>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</si>
  <si>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</si>
  <si>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</si>
  <si>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</si>
  <si>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</si>
  <si>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</si>
  <si>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</si>
  <si>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</si>
  <si>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</si>
  <si>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</si>
  <si>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</si>
  <si>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</si>
  <si>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</si>
  <si>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</si>
  <si>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</si>
  <si>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</si>
  <si>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</si>
  <si>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</si>
  <si>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</si>
  <si>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</si>
  <si>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</si>
  <si>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</si>
  <si>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</si>
  <si>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</si>
  <si>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</si>
  <si>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</si>
  <si>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</si>
  <si>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</si>
  <si>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</si>
  <si>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</si>
  <si>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</si>
  <si>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</si>
  <si>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</si>
  <si>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</si>
  <si>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</si>
  <si>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</si>
  <si>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</si>
  <si>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</si>
  <si>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</si>
  <si>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</si>
  <si>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</si>
  <si>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</si>
  <si>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</si>
  <si>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</si>
  <si>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</si>
  <si>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</si>
  <si>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</si>
  <si>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</si>
  <si>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</si>
  <si>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</si>
  <si>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</si>
  <si>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</si>
  <si>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</si>
  <si>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</si>
  <si>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</si>
  <si>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</si>
  <si>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</si>
  <si>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</si>
  <si>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</si>
  <si>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</si>
  <si>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</si>
  <si>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</si>
  <si>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</si>
  <si>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</si>
  <si>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</si>
  <si>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</si>
  <si>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</si>
  <si>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</si>
  <si>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</si>
  <si>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</si>
  <si>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</si>
  <si>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</si>
  <si>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</si>
  <si>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</si>
  <si>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</si>
  <si>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</si>
  <si>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</si>
  <si>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</si>
  <si>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</si>
  <si>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</si>
  <si>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</si>
  <si>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</si>
  <si>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</si>
  <si>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</si>
  <si>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</si>
  <si>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</si>
  <si>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</si>
  <si>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</si>
  <si>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</si>
  <si>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</si>
  <si>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</si>
  <si>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</si>
  <si>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</si>
  <si>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</si>
  <si>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</si>
  <si>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</si>
  <si>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</si>
  <si>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</si>
  <si>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</si>
  <si>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</si>
  <si>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</si>
  <si>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</si>
  <si>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</si>
  <si>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</si>
  <si>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</si>
  <si>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</si>
  <si>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</si>
  <si>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</si>
  <si>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</si>
  <si>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</si>
  <si>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</si>
  <si>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</si>
  <si>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</si>
  <si>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</si>
  <si>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</si>
  <si>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</si>
  <si>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</si>
  <si>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</si>
  <si>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</si>
  <si>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</si>
  <si>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</si>
  <si>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</si>
  <si>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</si>
  <si>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</si>
  <si>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</si>
  <si>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</si>
  <si>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</si>
  <si>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</si>
  <si>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</si>
  <si>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</si>
  <si>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</si>
  <si>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</si>
  <si>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</si>
  <si>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</si>
  <si>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</si>
  <si>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</si>
  <si>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</si>
  <si>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</si>
  <si>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</si>
  <si>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</si>
  <si>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</si>
  <si>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</si>
  <si>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</si>
  <si>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</si>
  <si>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</si>
  <si>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</si>
  <si>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</si>
  <si>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</si>
  <si>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</si>
  <si>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</si>
  <si>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</si>
  <si>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</si>
  <si>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</si>
  <si>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</si>
  <si>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</si>
  <si>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</si>
  <si>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</si>
  <si>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</si>
  <si>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</si>
  <si>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</si>
  <si>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</si>
  <si>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</si>
  <si>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</si>
  <si>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</si>
  <si>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</si>
  <si>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</si>
  <si>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</si>
  <si>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</si>
  <si>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</si>
  <si>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</si>
  <si>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</si>
  <si>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</si>
  <si>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</si>
  <si>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</si>
  <si>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</si>
  <si>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</si>
  <si>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</si>
  <si>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</si>
  <si>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</si>
  <si>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</si>
  <si>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</si>
  <si>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</si>
  <si>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</si>
  <si>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</si>
  <si>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</si>
  <si>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</si>
  <si>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</si>
  <si>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</si>
  <si>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</si>
  <si>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</si>
  <si>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</si>
  <si>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</si>
  <si>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</si>
  <si>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</si>
  <si>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</si>
  <si>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</si>
  <si>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</si>
  <si>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</si>
  <si>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</si>
  <si>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</si>
  <si>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</si>
  <si>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</si>
  <si>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</si>
  <si>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</si>
  <si>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</si>
  <si>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</si>
  <si>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</si>
  <si>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</si>
  <si>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</si>
  <si>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</si>
  <si>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</si>
  <si>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</si>
  <si>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</si>
  <si>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</si>
  <si>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</si>
  <si>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</si>
  <si>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</si>
  <si>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</si>
  <si>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</si>
  <si>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</si>
  <si>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</si>
  <si>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</si>
  <si>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</si>
  <si>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</si>
  <si>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</si>
  <si>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</si>
  <si>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</si>
  <si>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</si>
  <si>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</si>
  <si>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</si>
  <si>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</si>
  <si>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</si>
  <si>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</si>
  <si>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</si>
  <si>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</si>
  <si>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</si>
  <si>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</si>
  <si>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</si>
  <si>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</si>
  <si>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</si>
  <si>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</si>
  <si>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</si>
  <si>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</si>
  <si>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</si>
  <si>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</si>
  <si>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</si>
  <si>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</si>
  <si>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</si>
  <si>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</si>
  <si>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</si>
  <si>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</si>
  <si>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</si>
  <si>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</si>
  <si>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</si>
  <si>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</si>
  <si>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</si>
  <si>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</si>
  <si>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</si>
  <si>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</si>
  <si>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</si>
  <si>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</si>
  <si>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</si>
  <si>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</si>
  <si>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</si>
  <si>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</si>
  <si>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</si>
  <si>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</si>
  <si>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</si>
  <si>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</si>
  <si>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</si>
  <si>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</si>
  <si>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</si>
  <si>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</si>
  <si>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</si>
  <si>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</si>
  <si>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</si>
  <si>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</si>
  <si>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</si>
  <si>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</si>
  <si>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</si>
  <si>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</si>
  <si>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</si>
  <si>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</si>
  <si>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</si>
  <si>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</si>
  <si>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</si>
  <si>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</si>
  <si>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</si>
  <si>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</si>
  <si>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</si>
  <si>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</si>
  <si>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</si>
  <si>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</si>
  <si>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</si>
  <si>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</si>
  <si>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</si>
  <si>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</si>
  <si>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</si>
  <si>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</si>
  <si>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</si>
  <si>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</si>
  <si>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</si>
  <si>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</si>
  <si>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</si>
  <si>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</si>
  <si>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</si>
  <si>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</si>
  <si>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</si>
  <si>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</si>
  <si>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</si>
  <si>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</si>
  <si>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</si>
  <si>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</si>
  <si>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</si>
  <si>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</si>
  <si>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</si>
  <si>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</si>
  <si>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</si>
  <si>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</si>
  <si>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</si>
  <si>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</si>
  <si>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</si>
  <si>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</si>
  <si>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</si>
  <si>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</si>
  <si>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</si>
  <si>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</si>
  <si>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</si>
  <si>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</si>
  <si>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</si>
  <si>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</si>
  <si>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</si>
  <si>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</si>
  <si>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</si>
  <si>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</si>
  <si>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</si>
  <si>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</si>
  <si>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</si>
  <si>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</si>
  <si>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</si>
  <si>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</si>
  <si>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</si>
  <si>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</si>
  <si>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</si>
  <si>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</si>
  <si>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</si>
  <si>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</si>
  <si>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</si>
  <si>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</si>
  <si>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</si>
  <si>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</si>
  <si>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</si>
  <si>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</si>
  <si>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</si>
  <si>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</si>
  <si>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</si>
  <si>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</si>
  <si>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</si>
  <si>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</si>
  <si>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</si>
  <si>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</si>
  <si>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</si>
  <si>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</si>
  <si>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</si>
  <si>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</si>
  <si>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</si>
  <si>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</si>
  <si>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</si>
  <si>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</si>
  <si>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</si>
  <si>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</si>
  <si>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</si>
  <si>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</si>
  <si>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</si>
  <si>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</si>
  <si>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</si>
  <si>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</si>
  <si>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</si>
  <si>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</si>
  <si>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</si>
  <si>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</si>
  <si>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</si>
  <si>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</si>
  <si>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</si>
  <si>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</si>
  <si>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</si>
  <si>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</si>
  <si>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</si>
  <si>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</si>
  <si>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</si>
  <si>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</si>
  <si>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</si>
  <si>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</si>
  <si>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</si>
  <si>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</si>
  <si>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</si>
  <si>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</si>
  <si>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</si>
  <si>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</si>
  <si>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</si>
  <si>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</si>
  <si>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</si>
  <si>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</si>
  <si>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</si>
  <si>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</si>
  <si>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</si>
  <si>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</si>
  <si>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</si>
  <si>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</si>
  <si>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</si>
  <si>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</si>
  <si>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</si>
  <si>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</si>
  <si>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</si>
  <si>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</si>
  <si>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</si>
  <si>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</si>
  <si>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</si>
  <si>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</si>
  <si>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</si>
  <si>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</si>
  <si>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</si>
  <si>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</si>
  <si>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</si>
  <si>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</si>
  <si>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</si>
  <si>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</si>
  <si>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</si>
  <si>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</si>
  <si>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</si>
  <si>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</si>
  <si>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</si>
  <si>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</si>
  <si>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</si>
  <si>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</si>
  <si>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</si>
  <si>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</si>
  <si>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</si>
  <si>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</si>
  <si>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</si>
  <si>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</si>
  <si>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</si>
  <si>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</si>
  <si>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</si>
  <si>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</si>
  <si>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</si>
  <si>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</si>
  <si>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</si>
  <si>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</si>
  <si>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</si>
  <si>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</si>
  <si>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</si>
  <si>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</si>
  <si>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</si>
  <si>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</si>
  <si>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</si>
  <si>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</si>
  <si>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</si>
  <si>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</si>
  <si>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</si>
  <si>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</si>
  <si>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</si>
  <si>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</si>
  <si>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</si>
  <si>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</si>
  <si>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</si>
  <si>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</si>
  <si>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</si>
  <si>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</si>
  <si>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</si>
  <si>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</si>
  <si>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</si>
  <si>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</si>
  <si>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</si>
  <si>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</si>
  <si>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</si>
  <si>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</si>
  <si>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</si>
  <si>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</si>
  <si>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</si>
  <si>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</si>
  <si>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</si>
  <si>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</si>
  <si>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</si>
  <si>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</si>
  <si>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</si>
  <si>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</si>
  <si>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</si>
  <si>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</si>
  <si>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</si>
  <si>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</si>
  <si>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</si>
  <si>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</si>
  <si>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</si>
  <si>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</si>
  <si>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</si>
  <si>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</si>
  <si>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</si>
  <si>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</si>
  <si>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</si>
  <si>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</si>
  <si>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</si>
  <si>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</si>
  <si>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</si>
  <si>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</si>
  <si>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</si>
  <si>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</si>
  <si>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</si>
  <si>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</si>
  <si>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</si>
  <si>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</si>
  <si>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</si>
  <si>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</si>
  <si>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</si>
  <si>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</si>
  <si>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</si>
  <si>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</si>
  <si>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</si>
  <si>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</si>
  <si>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</si>
  <si>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</si>
  <si>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</si>
  <si>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</si>
  <si>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</si>
  <si>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</si>
  <si>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</si>
  <si>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</si>
  <si>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</si>
  <si>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</si>
  <si>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</si>
  <si>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</si>
  <si>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</si>
  <si>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</si>
  <si>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</si>
  <si>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</si>
  <si>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</si>
  <si>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</si>
  <si>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</si>
  <si>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</si>
  <si>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</si>
  <si>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</si>
  <si>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</si>
  <si>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</si>
  <si>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</si>
  <si>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</si>
  <si>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</si>
  <si>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</si>
  <si>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</si>
  <si>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</si>
  <si>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</si>
  <si>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</si>
  <si>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</si>
  <si>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</si>
  <si>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</si>
  <si>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</si>
  <si>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</si>
  <si>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</si>
  <si>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</si>
  <si>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</si>
  <si>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</si>
  <si>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</si>
  <si>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</si>
  <si>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</si>
  <si>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</si>
  <si>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</si>
  <si>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</si>
  <si>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</si>
  <si>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</si>
  <si>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</si>
  <si>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</si>
  <si>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</si>
  <si>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</si>
  <si>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</si>
  <si>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</si>
  <si>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</si>
  <si>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</si>
  <si>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</si>
  <si>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</si>
  <si>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</si>
  <si>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</si>
  <si>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</si>
  <si>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</si>
  <si>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</si>
  <si>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</si>
  <si>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</si>
  <si>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</si>
  <si>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</si>
  <si>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</si>
  <si>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</si>
  <si>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</si>
  <si>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</si>
  <si>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</si>
  <si>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</si>
  <si>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</si>
  <si>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</si>
  <si>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</si>
  <si>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</si>
  <si>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</si>
  <si>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</si>
  <si>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</si>
  <si>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</si>
  <si>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</si>
  <si>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</si>
  <si>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</si>
  <si>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</si>
  <si>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</si>
  <si>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</si>
  <si>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</si>
  <si>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</si>
  <si>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</si>
  <si>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</si>
  <si>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</si>
  <si>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</si>
  <si>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</si>
  <si>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</si>
  <si>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</si>
  <si>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</si>
  <si>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</si>
  <si>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</si>
  <si>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</si>
  <si>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</si>
  <si>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</si>
  <si>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</si>
  <si>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</si>
  <si>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</si>
  <si>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</si>
  <si>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</si>
  <si>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</si>
  <si>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</si>
  <si>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</si>
  <si>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</si>
  <si>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</si>
  <si>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</si>
  <si>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</si>
  <si>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</si>
  <si>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</si>
  <si>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</si>
  <si>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</si>
  <si>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</si>
  <si>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</si>
  <si>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</si>
  <si>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</si>
  <si>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</si>
  <si>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</si>
  <si>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</si>
  <si>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</si>
  <si>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</si>
  <si>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</si>
  <si>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</si>
  <si>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</si>
  <si>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</si>
  <si>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</si>
  <si>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</si>
  <si>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</si>
  <si>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</si>
  <si>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</si>
  <si>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</si>
  <si>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</si>
  <si>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</si>
  <si>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</si>
  <si>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</si>
  <si>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</si>
  <si>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</si>
  <si>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</si>
  <si>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</si>
  <si>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</si>
  <si>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</si>
  <si>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</si>
  <si>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</si>
  <si>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</si>
  <si>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</si>
  <si>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</si>
  <si>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</si>
  <si>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</si>
  <si>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</si>
  <si>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</si>
  <si>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</si>
  <si>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</si>
  <si>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</si>
  <si>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</si>
  <si>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</si>
  <si>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</si>
  <si>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</si>
  <si>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</si>
  <si>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</si>
  <si>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</si>
  <si>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</si>
  <si>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</si>
  <si>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</si>
  <si>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</si>
  <si>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</si>
  <si>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</si>
  <si>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</si>
  <si>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</si>
  <si>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</si>
  <si>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</si>
  <si>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</si>
  <si>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</si>
  <si>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</si>
  <si>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</si>
  <si>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</si>
  <si>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</si>
  <si>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</si>
  <si>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</si>
  <si>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</si>
  <si>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</si>
  <si>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</si>
  <si>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</si>
  <si>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</si>
  <si>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</si>
  <si>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</si>
  <si>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</si>
  <si>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</si>
  <si>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</si>
  <si>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</si>
  <si>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</si>
  <si>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</si>
  <si>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</si>
  <si>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</si>
  <si>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</si>
  <si>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</si>
  <si>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</si>
  <si>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</si>
  <si>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</si>
  <si>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</si>
  <si>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</si>
  <si>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</si>
  <si>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</si>
  <si>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</si>
  <si>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</si>
  <si>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</si>
  <si>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</si>
  <si>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</si>
  <si>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</si>
  <si>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</si>
  <si>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</si>
  <si>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</si>
  <si>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</si>
  <si>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</si>
  <si>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</si>
  <si>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</si>
  <si>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</si>
  <si>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</si>
  <si>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</si>
  <si>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</si>
  <si>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</si>
  <si>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</si>
  <si>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</si>
  <si>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</si>
  <si>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</si>
  <si>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</si>
  <si>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</si>
  <si>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</si>
  <si>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</si>
  <si>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</si>
  <si>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</si>
  <si>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</si>
  <si>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</si>
  <si>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</si>
  <si>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</si>
  <si>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</si>
  <si>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</si>
  <si>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</si>
  <si>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</si>
  <si>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</si>
  <si>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</si>
  <si>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</si>
  <si>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</si>
  <si>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</si>
  <si>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</si>
  <si>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</si>
  <si>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</si>
  <si>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</si>
  <si>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</si>
  <si>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</si>
  <si>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</si>
  <si>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</si>
  <si>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</si>
  <si>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</si>
  <si>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</si>
  <si>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</si>
  <si>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</si>
  <si>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</si>
  <si>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</si>
  <si>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</si>
  <si>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</si>
  <si>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</si>
  <si>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</si>
  <si>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</si>
  <si>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</si>
  <si>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</si>
  <si>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</si>
  <si>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</si>
  <si>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</si>
  <si>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</si>
  <si>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</si>
  <si>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</si>
  <si>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</si>
  <si>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</si>
  <si>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</si>
  <si>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</si>
  <si>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</si>
  <si>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</si>
  <si>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</si>
  <si>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</si>
  <si>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</si>
  <si>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</si>
  <si>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</si>
  <si>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</si>
  <si>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</si>
  <si>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</si>
  <si>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</si>
  <si>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</si>
  <si>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</si>
  <si>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</si>
  <si>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</si>
  <si>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</si>
  <si>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</si>
  <si>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</si>
  <si>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</si>
  <si>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</si>
  <si>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</si>
  <si>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</si>
  <si>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</si>
  <si>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</si>
  <si>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</si>
  <si>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</si>
  <si>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</si>
  <si>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</si>
  <si>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</si>
  <si>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</si>
  <si>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</si>
  <si>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</si>
  <si>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</si>
  <si>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</si>
  <si>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</si>
  <si>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</si>
  <si>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</si>
  <si>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</si>
  <si>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</si>
  <si>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</si>
  <si>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</si>
  <si>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</si>
  <si>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</si>
  <si>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</si>
  <si>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</si>
  <si>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</si>
  <si>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</si>
  <si>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</si>
  <si>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</si>
  <si>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</si>
  <si>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</si>
  <si>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</si>
  <si>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</si>
  <si>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</si>
  <si>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</si>
  <si>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</si>
  <si>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</si>
  <si>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</si>
  <si>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</si>
  <si>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</si>
  <si>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</si>
  <si>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</si>
  <si>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</si>
  <si>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</si>
  <si>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</si>
  <si>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</si>
  <si>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</si>
  <si>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</si>
  <si>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</si>
  <si>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</si>
  <si>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</si>
  <si>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</si>
  <si>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</si>
  <si>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</si>
  <si>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</si>
  <si>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</si>
  <si>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</si>
  <si>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</si>
  <si>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</si>
  <si>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</si>
  <si>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</si>
  <si>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</si>
  <si>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</si>
  <si>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</si>
  <si>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</si>
  <si>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</si>
  <si>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</si>
  <si>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</si>
  <si>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</si>
  <si>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</si>
  <si>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</si>
  <si>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</si>
  <si>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</si>
  <si>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</si>
  <si>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</si>
  <si>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</si>
  <si>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</si>
  <si>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</si>
  <si>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</si>
  <si>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</si>
  <si>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</si>
  <si>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</si>
  <si>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</si>
  <si>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</si>
  <si>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</si>
  <si>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</si>
  <si>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</si>
  <si>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</si>
  <si>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</si>
  <si>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</si>
  <si>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</si>
  <si>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</si>
  <si>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</si>
  <si>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</si>
  <si>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</si>
  <si>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</si>
  <si>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</si>
  <si>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</si>
  <si>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</si>
  <si>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</si>
  <si>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</si>
  <si>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</si>
  <si>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</si>
  <si>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</si>
  <si>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</si>
  <si>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</si>
  <si>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</si>
  <si>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</si>
  <si>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</si>
  <si>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</si>
  <si>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</si>
  <si>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</si>
  <si>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</si>
  <si>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</si>
  <si>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</si>
  <si>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</si>
  <si>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</si>
  <si>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</si>
  <si>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</si>
  <si>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</si>
  <si>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</si>
  <si>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</si>
  <si>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</si>
  <si>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</si>
  <si>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</si>
  <si>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</si>
  <si>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</si>
  <si>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</si>
  <si>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</si>
  <si>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</si>
  <si>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</si>
  <si>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</si>
  <si>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</si>
  <si>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</si>
  <si>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</si>
  <si>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</si>
  <si>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</si>
  <si>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</si>
  <si>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</si>
  <si>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</si>
  <si>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</si>
  <si>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</si>
  <si>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</si>
  <si>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</si>
  <si>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</si>
  <si>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</si>
  <si>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</si>
  <si>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</si>
  <si>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</si>
  <si>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</si>
  <si>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</si>
  <si>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</si>
  <si>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</si>
  <si>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</si>
  <si>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</si>
  <si>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</si>
  <si>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</si>
  <si>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</si>
  <si>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</si>
  <si>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</si>
  <si>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</si>
  <si>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</si>
  <si>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</si>
  <si>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</si>
  <si>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</si>
  <si>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</si>
  <si>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</si>
  <si>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</si>
  <si>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</si>
  <si>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</si>
  <si>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</si>
  <si>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</si>
  <si>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</si>
  <si>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</si>
  <si>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</si>
  <si>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</si>
  <si>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</si>
  <si>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</si>
  <si>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</si>
  <si>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</si>
  <si>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</si>
  <si>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</si>
  <si>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</si>
  <si>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</si>
  <si>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</si>
  <si>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</si>
  <si>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</si>
  <si>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</si>
  <si>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</si>
  <si>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</si>
  <si>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</si>
  <si>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</si>
  <si>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</si>
  <si>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</si>
  <si>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</si>
  <si>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</si>
  <si>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</si>
  <si>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</si>
  <si>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</si>
  <si>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</si>
  <si>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</si>
  <si>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</si>
  <si>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</si>
  <si>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</si>
  <si>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</si>
  <si>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</si>
  <si>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</si>
  <si>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</si>
  <si>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</si>
  <si>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</si>
  <si>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</si>
  <si>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</si>
  <si>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</si>
  <si>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</si>
  <si>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</si>
  <si>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</si>
  <si>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</si>
  <si>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</si>
  <si>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</si>
  <si>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</si>
  <si>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</si>
  <si>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</si>
  <si>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</si>
  <si>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</si>
  <si>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</si>
  <si>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</si>
  <si>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</si>
  <si>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</si>
  <si>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</si>
  <si>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</si>
  <si>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</si>
  <si>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</si>
  <si>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</si>
  <si>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</si>
  <si>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</si>
  <si>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</si>
  <si>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</si>
  <si>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</si>
  <si>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</si>
  <si>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</si>
  <si>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</si>
  <si>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</si>
  <si>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</si>
  <si>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</si>
  <si>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</si>
  <si>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</si>
  <si>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</si>
  <si>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</si>
  <si>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</si>
  <si>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</si>
  <si>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</si>
  <si>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</si>
  <si>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</si>
  <si>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</si>
  <si>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</si>
  <si>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</si>
  <si>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</si>
  <si>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</si>
  <si>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</si>
  <si>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</si>
  <si>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</si>
  <si>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</si>
  <si>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</si>
  <si>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</si>
  <si>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</si>
  <si>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</si>
  <si>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</si>
  <si>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</si>
  <si>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</si>
  <si>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</si>
  <si>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</si>
  <si>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</si>
  <si>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</si>
  <si>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</si>
  <si>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</si>
  <si>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</si>
  <si>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</si>
  <si>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</si>
  <si>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</si>
  <si>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</si>
  <si>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</si>
  <si>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</si>
  <si>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</si>
  <si>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</si>
  <si>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</si>
  <si>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</si>
  <si>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</si>
  <si>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</si>
  <si>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</si>
  <si>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</si>
  <si>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</si>
  <si>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</si>
  <si>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</si>
  <si>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</si>
  <si>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</si>
  <si>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</si>
  <si>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</si>
  <si>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</si>
  <si>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</si>
  <si>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</si>
  <si>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</si>
  <si>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</si>
  <si>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</si>
  <si>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</si>
  <si>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</si>
  <si>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</si>
  <si>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</si>
  <si>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</si>
  <si>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</si>
  <si>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</si>
  <si>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</si>
  <si>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</si>
  <si>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</si>
  <si>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</si>
  <si>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</si>
  <si>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</si>
  <si>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</si>
  <si>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</si>
  <si>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</si>
  <si>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</si>
  <si>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</si>
  <si>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</si>
  <si>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</si>
  <si>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</si>
  <si>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</si>
  <si>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</si>
  <si>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</si>
  <si>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</si>
  <si>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</si>
  <si>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</si>
  <si>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</si>
  <si>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</si>
  <si>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</si>
  <si>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</si>
  <si>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</si>
  <si>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</si>
  <si>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</si>
  <si>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</si>
  <si>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</si>
  <si>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</si>
  <si>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</si>
  <si>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</si>
  <si>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</si>
  <si>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</si>
  <si>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</si>
  <si>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</si>
  <si>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</si>
  <si>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</si>
  <si>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</si>
  <si>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</si>
  <si>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</si>
  <si>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</si>
  <si>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</si>
  <si>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</si>
  <si>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</si>
  <si>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</si>
  <si>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</si>
  <si>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</si>
  <si>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</si>
  <si>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</si>
  <si>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</si>
  <si>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</si>
  <si>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</si>
  <si>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</si>
  <si>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</si>
  <si>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</si>
  <si>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</si>
  <si>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</si>
  <si>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</si>
  <si>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</si>
  <si>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</si>
  <si>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</si>
  <si>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</si>
  <si>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</si>
  <si>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</si>
  <si>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</si>
  <si>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</si>
  <si>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</si>
  <si>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</si>
  <si>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</si>
  <si>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</si>
  <si>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</si>
  <si>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</si>
  <si>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</si>
  <si>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</si>
  <si>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</si>
  <si>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</si>
  <si>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</si>
  <si>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</si>
  <si>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</si>
  <si>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</si>
  <si>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</si>
  <si>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</si>
  <si>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</si>
  <si>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</si>
  <si>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</si>
  <si>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</si>
  <si>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</si>
  <si>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</si>
  <si>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</si>
  <si>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</si>
  <si>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</si>
  <si>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</si>
  <si>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</si>
  <si>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</si>
  <si>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</si>
  <si>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</si>
  <si>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</si>
  <si>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</si>
  <si>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</si>
  <si>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</si>
  <si>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</si>
  <si>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</si>
  <si>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</si>
  <si>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</si>
  <si>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</si>
  <si>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</si>
  <si>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</si>
  <si>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</si>
  <si>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</si>
  <si>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</si>
  <si>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</si>
  <si>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</si>
  <si>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</si>
  <si>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</si>
  <si>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</si>
  <si>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</si>
  <si>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</si>
  <si>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</si>
  <si>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</si>
  <si>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</si>
  <si>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</si>
  <si>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</si>
  <si>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</si>
  <si>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</si>
  <si>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</si>
  <si>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</si>
  <si>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</si>
  <si>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</si>
  <si>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</si>
  <si>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</si>
  <si>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</si>
  <si>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</si>
  <si>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</si>
  <si>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</si>
  <si>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</si>
  <si>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</si>
  <si>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</si>
  <si>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</si>
  <si>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</si>
  <si>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</si>
  <si>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</si>
  <si>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</si>
  <si>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</si>
  <si>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</si>
  <si>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</si>
  <si>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</si>
  <si>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</si>
  <si>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</si>
  <si>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</si>
  <si>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</si>
  <si>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</si>
  <si>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</si>
  <si>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</si>
  <si>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</si>
  <si>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</si>
  <si>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</si>
  <si>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</si>
  <si>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</si>
  <si>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</si>
  <si>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</si>
  <si>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</si>
  <si>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</si>
  <si>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</si>
  <si>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</si>
  <si>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</si>
  <si>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</si>
  <si>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</si>
  <si>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</si>
  <si>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</si>
  <si>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</si>
  <si>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</si>
  <si>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</si>
  <si>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</si>
  <si>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</si>
  <si>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</si>
  <si>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</si>
  <si>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</si>
  <si>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</si>
  <si>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</si>
  <si>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</si>
  <si>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</si>
  <si>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</si>
  <si>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</si>
  <si>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</si>
  <si>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</si>
  <si>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</si>
  <si>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</si>
  <si>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</si>
  <si>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</si>
  <si>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</si>
  <si>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</si>
  <si>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</si>
  <si>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</si>
  <si>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</si>
  <si>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</si>
  <si>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</si>
  <si>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</si>
  <si>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</si>
  <si>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</si>
  <si>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</si>
  <si>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</si>
  <si>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</si>
  <si>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</si>
  <si>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</si>
  <si>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</si>
  <si>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</si>
  <si>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</si>
  <si>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</si>
  <si>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</si>
  <si>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</si>
  <si>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</si>
  <si>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</si>
  <si>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</si>
  <si>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</si>
  <si>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</si>
  <si>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</si>
  <si>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</si>
  <si>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</si>
  <si>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</si>
  <si>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</si>
  <si>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</si>
  <si>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</si>
  <si>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</si>
  <si>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</si>
  <si>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</si>
  <si>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</si>
  <si>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</si>
  <si>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</si>
  <si>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</si>
  <si>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</si>
  <si>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</si>
  <si>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</si>
  <si>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</si>
  <si>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</si>
  <si>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</si>
  <si>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</si>
  <si>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</si>
  <si>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</si>
  <si>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</si>
  <si>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</si>
  <si>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</si>
  <si>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</si>
  <si>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</si>
  <si>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</si>
  <si>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</si>
  <si>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</si>
  <si>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</si>
  <si>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</si>
  <si>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</si>
  <si>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</si>
  <si>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</si>
  <si>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</si>
  <si>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</si>
  <si>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</si>
  <si>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</si>
  <si>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</si>
  <si>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</si>
  <si>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</si>
  <si>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</si>
  <si>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</si>
  <si>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</si>
  <si>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</si>
  <si>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</si>
  <si>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</si>
  <si>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</si>
  <si>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</si>
  <si>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</si>
  <si>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</si>
  <si>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</si>
  <si>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</si>
  <si>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</si>
  <si>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</si>
  <si>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</si>
  <si>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</si>
  <si>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</si>
  <si>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</si>
  <si>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</si>
  <si>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</si>
  <si>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</si>
  <si>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</si>
  <si>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</si>
  <si>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</si>
  <si>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</si>
  <si>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</si>
  <si>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</si>
  <si>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</si>
  <si>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</si>
  <si>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</si>
  <si>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</si>
  <si>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</si>
  <si>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</si>
  <si>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</si>
  <si>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</si>
  <si>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</si>
  <si>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</si>
  <si>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</si>
  <si>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</si>
  <si>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</si>
  <si>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</si>
  <si>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</si>
  <si>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</si>
  <si>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</si>
  <si>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</si>
  <si>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</si>
  <si>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</si>
  <si>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</si>
  <si>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</si>
  <si>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</si>
  <si>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</si>
  <si>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</si>
  <si>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</si>
  <si>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</si>
  <si>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</si>
  <si>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</si>
  <si>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</si>
  <si>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</si>
  <si>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</si>
  <si>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</si>
  <si>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</si>
  <si>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</si>
  <si>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</si>
  <si>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</si>
  <si>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</si>
  <si>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</si>
  <si>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</si>
  <si>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</si>
  <si>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</si>
  <si>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</si>
  <si>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</si>
  <si>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</si>
  <si>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</si>
  <si>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</si>
  <si>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</si>
  <si>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</si>
  <si>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</si>
  <si>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</si>
  <si>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</si>
  <si>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</si>
  <si>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</si>
  <si>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</si>
  <si>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</si>
  <si>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</si>
  <si>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</si>
  <si>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</si>
  <si>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</si>
  <si>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</si>
  <si>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</si>
  <si>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</si>
  <si>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</si>
  <si>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</si>
  <si>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</si>
  <si>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</si>
  <si>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</si>
  <si>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</si>
  <si>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</si>
  <si>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</si>
  <si>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</si>
  <si>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</si>
  <si>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</si>
  <si>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</si>
  <si>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</si>
  <si>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</si>
  <si>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</si>
  <si>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</si>
  <si>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</si>
  <si>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</si>
  <si>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</si>
  <si>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</si>
  <si>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</si>
  <si>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</si>
  <si>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</si>
  <si>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</si>
  <si>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</si>
  <si>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</si>
  <si>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</si>
  <si>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</si>
  <si>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</si>
  <si>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</si>
  <si>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</si>
  <si>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</si>
  <si>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</si>
  <si>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</si>
  <si>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</si>
  <si>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</si>
  <si>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</si>
  <si>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</si>
  <si>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</si>
  <si>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</si>
  <si>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</si>
  <si>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</si>
  <si>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</si>
  <si>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</si>
  <si>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</si>
  <si>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</si>
  <si>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</si>
  <si>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</si>
  <si>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</si>
  <si>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</si>
  <si>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</si>
  <si>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</si>
  <si>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</si>
  <si>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</si>
  <si>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</si>
  <si>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</si>
  <si>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</si>
  <si>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</si>
  <si>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</si>
  <si>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</si>
  <si>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</si>
  <si>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</si>
  <si>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</si>
  <si>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</si>
  <si>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</si>
  <si>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</si>
  <si>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</si>
  <si>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</si>
  <si>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</si>
  <si>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</si>
  <si>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</si>
  <si>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</si>
  <si>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</si>
  <si>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</si>
  <si>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</si>
  <si>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</si>
  <si>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</si>
  <si>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</si>
  <si>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</si>
  <si>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</si>
  <si>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</si>
  <si>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</si>
  <si>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</si>
  <si>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</si>
  <si>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</si>
  <si>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</si>
  <si>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</si>
  <si>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</si>
  <si>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</si>
  <si>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</si>
  <si>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</si>
  <si>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</si>
  <si>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</si>
  <si>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</si>
  <si>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</si>
  <si>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</si>
  <si>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</si>
  <si>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</si>
  <si>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</si>
  <si>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</si>
  <si>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</si>
  <si>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</si>
  <si>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</si>
  <si>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</si>
  <si>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</si>
  <si>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</si>
  <si>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</si>
  <si>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</si>
  <si>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</si>
  <si>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</si>
  <si>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</si>
  <si>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</si>
  <si>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</si>
  <si>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</si>
  <si>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</si>
  <si>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</si>
  <si>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</si>
  <si>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</si>
  <si>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</si>
  <si>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</si>
  <si>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</si>
  <si>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</si>
  <si>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</si>
  <si>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</si>
  <si>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</si>
  <si>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</si>
  <si>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</si>
  <si>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</si>
  <si>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</si>
  <si>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</si>
  <si>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</si>
  <si>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</si>
  <si>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</si>
  <si>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</si>
  <si>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</si>
  <si>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</si>
  <si>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</si>
  <si>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</si>
  <si>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</si>
  <si>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</si>
  <si>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</si>
  <si>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</si>
  <si>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</si>
  <si>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</si>
  <si>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</si>
  <si>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</si>
  <si>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</si>
  <si>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</si>
  <si>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</si>
  <si>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</si>
  <si>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</si>
  <si>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</si>
  <si>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</si>
  <si>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</si>
  <si>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</si>
  <si>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</si>
  <si>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</si>
  <si>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</si>
  <si>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</si>
  <si>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</si>
  <si>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</si>
  <si>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</si>
  <si>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</si>
  <si>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</si>
  <si>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</si>
  <si>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</si>
  <si>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</si>
  <si>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</si>
  <si>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</si>
  <si>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</si>
  <si>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</si>
  <si>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</si>
  <si>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</si>
  <si>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</si>
  <si>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</si>
  <si>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</si>
  <si>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</si>
  <si>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</si>
  <si>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</si>
  <si>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</si>
  <si>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</si>
  <si>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</si>
  <si>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</si>
  <si>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</si>
  <si>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</si>
  <si>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</si>
  <si>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</si>
  <si>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</si>
  <si>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</si>
  <si>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</si>
  <si>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</si>
  <si>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</si>
  <si>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</si>
  <si>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</si>
  <si>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</si>
  <si>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</si>
  <si>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</si>
  <si>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</si>
  <si>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</si>
  <si>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</si>
  <si>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</si>
  <si>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</si>
  <si>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</si>
  <si>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</si>
  <si>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</si>
  <si>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</si>
  <si>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</si>
  <si>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</si>
  <si>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</si>
  <si>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</si>
  <si>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</si>
  <si>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</si>
  <si>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</si>
  <si>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</si>
  <si>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</si>
  <si>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</si>
  <si>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</si>
  <si>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</si>
  <si>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</si>
  <si>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</si>
  <si>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</si>
  <si>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</si>
  <si>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</si>
  <si>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</si>
  <si>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</si>
  <si>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</si>
  <si>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</si>
  <si>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</si>
  <si>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</si>
  <si>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</si>
  <si>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</si>
  <si>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</si>
  <si>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</si>
  <si>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</si>
  <si>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</si>
  <si>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</si>
  <si>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</si>
  <si>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</si>
  <si>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</si>
  <si>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</si>
  <si>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</si>
  <si>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</si>
  <si>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</si>
  <si>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</si>
  <si>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</si>
  <si>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</si>
  <si>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</si>
  <si>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</si>
  <si>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</si>
  <si>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</si>
  <si>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</si>
  <si>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</si>
  <si>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</si>
  <si>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</si>
  <si>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</si>
  <si>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</si>
  <si>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</si>
  <si>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</si>
  <si>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</si>
  <si>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</si>
  <si>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</si>
  <si>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</si>
  <si>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</si>
  <si>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</si>
  <si>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</si>
  <si>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</si>
  <si>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</si>
  <si>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</si>
  <si>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</si>
  <si>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</si>
  <si>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</si>
  <si>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</si>
  <si>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</si>
  <si>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</si>
  <si>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</si>
  <si>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</si>
  <si>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</si>
  <si>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</si>
  <si>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</si>
  <si>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</si>
  <si>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</si>
  <si>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</si>
  <si>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</si>
  <si>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</si>
  <si>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</si>
  <si>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</si>
  <si>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</si>
  <si>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</si>
  <si>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</si>
  <si>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</si>
  <si>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</si>
  <si>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</si>
  <si>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</si>
  <si>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</si>
  <si>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</si>
  <si>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</si>
  <si>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</si>
  <si>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</si>
  <si>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</si>
  <si>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</si>
  <si>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</si>
  <si>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</si>
  <si>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</si>
  <si>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</si>
  <si>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</si>
  <si>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</si>
  <si>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</si>
  <si>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</si>
  <si>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</si>
  <si>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</si>
  <si>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</si>
  <si>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</si>
  <si>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</si>
  <si>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</si>
  <si>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</si>
  <si>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</si>
  <si>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</si>
  <si>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</si>
  <si>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</si>
  <si>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</si>
  <si>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</si>
  <si>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</si>
  <si>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</si>
  <si>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</si>
  <si>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</si>
  <si>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</si>
  <si>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</si>
  <si>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</si>
  <si>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</si>
  <si>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</si>
  <si>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</si>
  <si>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</si>
  <si>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</si>
  <si>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</si>
  <si>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</si>
  <si>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</si>
  <si>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</si>
  <si>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</si>
  <si>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</si>
  <si>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</si>
  <si>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</si>
  <si>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</si>
  <si>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</si>
  <si>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</si>
  <si>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</si>
  <si>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</si>
  <si>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</si>
  <si>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</si>
  <si>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</si>
  <si>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</si>
  <si>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</si>
  <si>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</si>
  <si>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</si>
  <si>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</si>
  <si>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</si>
  <si>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</si>
  <si>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</si>
  <si>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</si>
  <si>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</si>
  <si>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</si>
  <si>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</si>
  <si>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</si>
  <si>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</si>
  <si>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</si>
  <si>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</si>
  <si>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</si>
  <si>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</si>
  <si>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</si>
  <si>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</si>
  <si>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</si>
  <si>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</si>
  <si>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</si>
  <si>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</si>
  <si>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</si>
  <si>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</si>
  <si>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</si>
  <si>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</si>
  <si>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</si>
  <si>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</si>
  <si>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</si>
  <si>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</si>
  <si>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</si>
  <si>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</si>
  <si>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</si>
  <si>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</si>
  <si>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</si>
  <si>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</si>
  <si>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</si>
  <si>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</si>
  <si>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</si>
  <si>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</si>
  <si>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</si>
  <si>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</si>
  <si>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</si>
  <si>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</si>
  <si>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</si>
  <si>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</si>
  <si>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</si>
  <si>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</si>
  <si>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</si>
  <si>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</si>
  <si>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</si>
  <si>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</si>
  <si>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</si>
  <si>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</si>
  <si>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</si>
  <si>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</si>
  <si>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</si>
  <si>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</si>
  <si>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</si>
  <si>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</si>
  <si>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</si>
  <si>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</si>
  <si>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</si>
  <si>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</si>
  <si>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</si>
  <si>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</si>
  <si>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</si>
  <si>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</si>
  <si>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</si>
  <si>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</si>
  <si>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</si>
  <si>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</si>
  <si>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</si>
  <si>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</si>
  <si>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</si>
  <si>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</si>
  <si>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</si>
  <si>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</si>
  <si>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</si>
  <si>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</si>
  <si>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</si>
  <si>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</si>
  <si>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</si>
  <si>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</si>
  <si>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</si>
  <si>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</si>
  <si>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</si>
  <si>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</si>
  <si>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</si>
  <si>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</si>
  <si>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</si>
  <si>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</si>
  <si>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</si>
  <si>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</si>
  <si>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</si>
  <si>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</si>
  <si>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</si>
  <si>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</si>
  <si>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</si>
  <si>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</si>
  <si>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</si>
  <si>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</si>
  <si>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</si>
  <si>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</si>
  <si>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</si>
  <si>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</si>
  <si>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</si>
  <si>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</si>
  <si>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</si>
  <si>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</si>
  <si>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</si>
  <si>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</si>
  <si>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</si>
  <si>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</si>
  <si>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</si>
  <si>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</si>
  <si>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</si>
  <si>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</si>
  <si>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</si>
  <si>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</si>
  <si>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</si>
  <si>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</si>
  <si>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</si>
  <si>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</si>
  <si>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</si>
  <si>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</si>
  <si>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</si>
  <si>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</si>
  <si>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</si>
  <si>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</si>
  <si>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</si>
  <si>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</si>
  <si>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</si>
  <si>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</si>
  <si>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</si>
  <si>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</si>
  <si>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</si>
  <si>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</si>
  <si>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</si>
  <si>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</si>
  <si>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</si>
  <si>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</si>
  <si>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</si>
  <si>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</si>
  <si>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</si>
  <si>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</si>
  <si>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</si>
  <si>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</si>
  <si>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</si>
  <si>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</si>
  <si>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</si>
  <si>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</si>
  <si>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</si>
  <si>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</si>
  <si>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</si>
  <si>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</si>
  <si>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</si>
  <si>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</si>
  <si>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</si>
  <si>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</si>
  <si>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</si>
  <si>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</si>
  <si>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</si>
  <si>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</si>
  <si>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</si>
  <si>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</si>
  <si>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</si>
  <si>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</si>
  <si>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</si>
  <si>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</si>
  <si>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</si>
  <si>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</si>
  <si>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</si>
  <si>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</si>
  <si>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</si>
  <si>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</si>
  <si>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</si>
  <si>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</si>
  <si>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</si>
  <si>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</si>
  <si>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</si>
  <si>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</si>
  <si>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</si>
  <si>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</si>
  <si>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</si>
  <si>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</si>
  <si>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</si>
  <si>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</si>
  <si>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</si>
  <si>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</si>
  <si>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</si>
  <si>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</si>
  <si>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</si>
  <si>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</si>
  <si>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</si>
  <si>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</si>
  <si>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</si>
  <si>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</si>
  <si>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</si>
  <si>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</si>
  <si>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</si>
  <si>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</si>
  <si>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</si>
  <si>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</si>
  <si>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</si>
  <si>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</si>
  <si>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</si>
  <si>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</si>
  <si>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</si>
  <si>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</si>
  <si>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</si>
  <si>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</si>
  <si>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</si>
  <si>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</si>
  <si>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</si>
  <si>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</si>
  <si>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</si>
  <si>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</si>
  <si>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</si>
  <si>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</si>
  <si>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</si>
  <si>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</si>
  <si>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</si>
  <si>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</si>
  <si>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</si>
  <si>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</si>
  <si>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</si>
  <si>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</si>
  <si>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</si>
  <si>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</si>
  <si>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</si>
  <si>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</si>
  <si>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</si>
  <si>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</si>
  <si>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</si>
  <si>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</si>
  <si>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</si>
  <si>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</si>
  <si>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</si>
  <si>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</si>
  <si>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</si>
  <si>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</si>
  <si>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</si>
  <si>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</si>
  <si>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</si>
  <si>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</si>
  <si>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</si>
  <si>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</si>
  <si>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</si>
  <si>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</si>
  <si>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</si>
  <si>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</si>
  <si>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</si>
  <si>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</si>
  <si>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</si>
  <si>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</si>
  <si>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</si>
  <si>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</si>
  <si>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</si>
  <si>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</si>
  <si>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</si>
  <si>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</si>
  <si>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</si>
  <si>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</si>
  <si>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</si>
  <si>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</si>
  <si>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</si>
  <si>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</si>
  <si>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</si>
  <si>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</si>
  <si>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</si>
  <si>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</si>
  <si>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</si>
  <si>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</si>
  <si>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</si>
  <si>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</si>
  <si>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</si>
  <si>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</si>
  <si>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</si>
  <si>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</si>
  <si>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</si>
  <si>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</si>
  <si>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</si>
  <si>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</si>
  <si>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</si>
  <si>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</si>
  <si>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</si>
  <si>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</si>
  <si>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</si>
  <si>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</si>
  <si>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</si>
  <si>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</si>
  <si>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</si>
  <si>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</si>
  <si>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</si>
  <si>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</si>
  <si>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</si>
  <si>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</si>
  <si>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</si>
  <si>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</si>
  <si>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</si>
  <si>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</si>
  <si>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</si>
  <si>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</si>
  <si>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</si>
  <si>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</si>
  <si>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</si>
  <si>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</si>
  <si>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</si>
  <si>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</si>
  <si>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</si>
  <si>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</si>
  <si>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</si>
  <si>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</si>
  <si>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</si>
  <si>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</si>
  <si>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</si>
  <si>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</si>
  <si>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</si>
  <si>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</si>
  <si>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</si>
  <si>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</si>
  <si>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</si>
  <si>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</si>
  <si>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</si>
  <si>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</si>
  <si>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</si>
  <si>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</si>
  <si>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</si>
  <si>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</si>
  <si>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</si>
  <si>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</si>
  <si>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</si>
  <si>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</si>
  <si>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</si>
  <si>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</si>
  <si>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</si>
  <si>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</si>
  <si>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</si>
  <si>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</si>
  <si>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</si>
  <si>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</si>
  <si>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</si>
  <si>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</si>
  <si>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</si>
  <si>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</si>
  <si>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</si>
  <si>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</si>
  <si>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</si>
  <si>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</si>
  <si>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</si>
  <si>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</si>
  <si>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</si>
  <si>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</si>
  <si>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</si>
  <si>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</si>
  <si>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</si>
  <si>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</si>
  <si>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</si>
  <si>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</si>
  <si>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</si>
  <si>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</si>
  <si>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</si>
  <si>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</si>
  <si>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</si>
  <si>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</si>
  <si>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</si>
  <si>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</si>
  <si>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</si>
  <si>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</si>
  <si>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</si>
  <si>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</si>
  <si>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</si>
  <si>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</si>
  <si>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</si>
  <si>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</si>
  <si>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</si>
  <si>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</si>
  <si>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</si>
  <si>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</si>
  <si>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</si>
  <si>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</si>
  <si>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</si>
  <si>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</si>
  <si>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</si>
  <si>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</si>
  <si>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</si>
  <si>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</si>
  <si>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</si>
  <si>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</si>
  <si>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</si>
  <si>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</si>
  <si>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</si>
  <si>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</si>
  <si>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</si>
  <si>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</si>
  <si>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</si>
  <si>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</si>
  <si>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</si>
  <si>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</si>
  <si>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</si>
  <si>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</si>
  <si>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</si>
  <si>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</si>
  <si>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</si>
  <si>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</si>
  <si>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</si>
  <si>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</si>
  <si>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</si>
  <si>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</si>
  <si>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</si>
  <si>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</si>
  <si>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</si>
  <si>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</si>
  <si>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</si>
  <si>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</si>
  <si>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</si>
  <si>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</si>
  <si>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</si>
  <si>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</si>
  <si>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</si>
  <si>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</si>
  <si>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</si>
  <si>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</si>
  <si>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</si>
  <si>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</si>
  <si>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</si>
  <si>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</si>
  <si>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</si>
  <si>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</si>
  <si>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</si>
  <si>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</si>
  <si>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</si>
  <si>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</si>
  <si>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</si>
  <si>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</si>
  <si>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</si>
  <si>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</si>
  <si>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</si>
  <si>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</si>
  <si>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</si>
  <si>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</si>
  <si>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</si>
  <si>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</si>
  <si>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</si>
  <si>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</si>
  <si>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</si>
  <si>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</si>
  <si>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</si>
  <si>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</si>
  <si>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</si>
  <si>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</si>
  <si>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</si>
  <si>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</si>
  <si>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</si>
  <si>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</si>
  <si>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</si>
  <si>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</si>
  <si>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</si>
  <si>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</si>
  <si>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</si>
  <si>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</si>
  <si>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</si>
  <si>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</si>
  <si>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</si>
  <si>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</si>
  <si>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</si>
  <si>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</si>
  <si>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</si>
  <si>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</si>
  <si>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</si>
  <si>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</si>
  <si>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</si>
  <si>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</si>
  <si>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</si>
  <si>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</si>
  <si>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</si>
  <si>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</si>
  <si>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</si>
  <si>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</si>
  <si>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</si>
  <si>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</si>
  <si>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</si>
  <si>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</si>
  <si>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</si>
  <si>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</si>
  <si>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</si>
  <si>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</si>
  <si>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</si>
  <si>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</si>
  <si>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</si>
  <si>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</si>
  <si>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</si>
  <si>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</si>
  <si>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</si>
  <si>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</si>
  <si>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</si>
  <si>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</si>
  <si>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</si>
  <si>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</si>
  <si>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</si>
  <si>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</si>
  <si>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</si>
  <si>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</si>
  <si>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</si>
  <si>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</si>
  <si>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</si>
  <si>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</si>
  <si>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</si>
  <si>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</si>
  <si>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</si>
  <si>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</si>
  <si>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</si>
  <si>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</si>
  <si>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</si>
  <si>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</si>
  <si>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</si>
  <si>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</si>
  <si>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</si>
  <si>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</si>
  <si>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</si>
  <si>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</si>
  <si>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</si>
  <si>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</si>
  <si>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</si>
  <si>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</si>
  <si>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</si>
  <si>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</si>
  <si>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</si>
  <si>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</si>
  <si>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</si>
  <si>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</si>
  <si>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</si>
  <si>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</si>
  <si>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</si>
  <si>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</si>
  <si>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</si>
  <si>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</si>
  <si>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</si>
  <si>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</si>
  <si>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</si>
  <si>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</si>
  <si>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</si>
  <si>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</si>
  <si>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</si>
  <si>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</si>
  <si>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</si>
  <si>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</si>
  <si>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</si>
  <si>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</si>
  <si>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</si>
  <si>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</si>
  <si>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</si>
  <si>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</si>
  <si>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</si>
  <si>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</si>
  <si>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</si>
  <si>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</si>
  <si>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</si>
  <si>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</si>
  <si>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</si>
  <si>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</si>
  <si>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</si>
  <si>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</si>
  <si>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</si>
  <si>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</si>
  <si>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</si>
  <si>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</si>
  <si>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</si>
  <si>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</si>
  <si>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</si>
  <si>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</si>
  <si>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</si>
  <si>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</si>
  <si>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</si>
  <si>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</si>
  <si>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</si>
  <si>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</si>
  <si>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</si>
  <si>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</si>
  <si>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</si>
  <si>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</si>
  <si>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</si>
  <si>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</si>
  <si>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</si>
  <si>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</si>
  <si>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</si>
  <si>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</si>
  <si>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</si>
  <si>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</si>
  <si>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</si>
  <si>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</si>
  <si>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</si>
  <si>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</si>
  <si>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</si>
  <si>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</si>
  <si>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</si>
  <si>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</si>
  <si>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</si>
  <si>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</si>
  <si>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</si>
  <si>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</si>
  <si>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</si>
  <si>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</si>
  <si>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</si>
  <si>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</si>
  <si>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</si>
  <si>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</si>
  <si>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</si>
  <si>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</si>
  <si>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</si>
  <si>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</si>
  <si>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</si>
  <si>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</si>
  <si>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</si>
  <si>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</si>
  <si>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</si>
  <si>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</si>
  <si>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</si>
  <si>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</si>
  <si>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</si>
  <si>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</si>
  <si>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</si>
  <si>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</si>
  <si>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</si>
  <si>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</si>
  <si>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</si>
  <si>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</si>
  <si>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</si>
  <si>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</si>
  <si>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</si>
  <si>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</si>
  <si>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</si>
  <si>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</si>
  <si>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</si>
  <si>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</si>
  <si>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</si>
  <si>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</si>
  <si>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</si>
  <si>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</si>
  <si>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</si>
  <si>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</si>
  <si>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</si>
  <si>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</si>
  <si>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</si>
  <si>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</si>
  <si>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</si>
  <si>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</si>
  <si>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</si>
  <si>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</si>
  <si>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</si>
  <si>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</si>
  <si>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</si>
  <si>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</si>
  <si>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</si>
  <si>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</si>
  <si>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</si>
  <si>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</si>
  <si>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</si>
  <si>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</si>
  <si>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</si>
  <si>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</si>
  <si>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</si>
  <si>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</si>
  <si>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</si>
  <si>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</si>
  <si>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</si>
  <si>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</si>
  <si>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</si>
  <si>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</si>
  <si>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</si>
  <si>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</si>
  <si>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</si>
  <si>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</si>
  <si>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</si>
  <si>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</si>
  <si>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</si>
  <si>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</si>
  <si>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</si>
  <si>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</si>
  <si>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</si>
  <si>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</si>
  <si>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</si>
  <si>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</si>
  <si>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</si>
  <si>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</si>
  <si>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</si>
  <si>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</si>
  <si>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</si>
  <si>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</si>
  <si>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</si>
  <si>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</si>
  <si>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</si>
  <si>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</si>
  <si>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</si>
  <si>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</si>
  <si>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</si>
  <si>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</si>
  <si>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</si>
  <si>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</si>
  <si>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</si>
  <si>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</si>
  <si>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</si>
  <si>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</si>
  <si>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</si>
  <si>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</si>
  <si>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</si>
  <si>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</si>
  <si>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</si>
  <si>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</si>
  <si>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</si>
  <si>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</si>
  <si>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</si>
  <si>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</si>
  <si>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</si>
  <si>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</si>
  <si>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</si>
  <si>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</si>
  <si>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</si>
  <si>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</si>
  <si>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</si>
  <si>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</si>
  <si>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</si>
  <si>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</si>
  <si>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</si>
  <si>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</si>
  <si>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</si>
  <si>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</si>
  <si>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</si>
  <si>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</si>
  <si>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</si>
  <si>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</si>
  <si>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</si>
  <si>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</si>
  <si>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</si>
  <si>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</si>
  <si>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</si>
  <si>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</si>
  <si>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</si>
  <si>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</si>
  <si>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</si>
  <si>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</si>
  <si>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</si>
  <si>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</si>
  <si>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</si>
  <si>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</si>
  <si>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</si>
  <si>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</si>
  <si>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</si>
  <si>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</si>
  <si>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</si>
  <si>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</si>
  <si>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</si>
  <si>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</si>
  <si>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</si>
  <si>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</si>
  <si>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</si>
  <si>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</si>
  <si>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</si>
  <si>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</si>
  <si>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</si>
  <si>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</si>
  <si>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</si>
  <si>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</si>
  <si>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</si>
  <si>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</si>
  <si>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</si>
  <si>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</si>
  <si>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</si>
  <si>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</si>
  <si>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</si>
  <si>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</si>
  <si>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</si>
  <si>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</si>
  <si>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</si>
  <si>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</si>
  <si>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</si>
  <si>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</si>
  <si>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</si>
  <si>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</si>
  <si>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</si>
  <si>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</si>
  <si>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</si>
  <si>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</si>
  <si>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</si>
  <si>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</si>
  <si>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</si>
  <si>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</si>
  <si>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</si>
  <si>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</si>
  <si>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</si>
  <si>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</si>
  <si>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</si>
  <si>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</si>
  <si>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</si>
  <si>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</si>
  <si>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</si>
  <si>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</si>
  <si>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</si>
  <si>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</si>
  <si>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</si>
  <si>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</si>
  <si>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</si>
  <si>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</si>
  <si>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</si>
  <si>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</si>
  <si>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</si>
  <si>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</si>
  <si>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</si>
  <si>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</si>
  <si>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</si>
  <si>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</si>
  <si>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</si>
  <si>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</si>
  <si>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</si>
  <si>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</si>
  <si>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</si>
  <si>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</si>
  <si>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</si>
  <si>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</si>
  <si>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</si>
  <si>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</si>
  <si>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</si>
  <si>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</si>
  <si>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</si>
  <si>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</si>
  <si>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</si>
  <si>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</si>
  <si>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</si>
  <si>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</si>
  <si>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</si>
  <si>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</si>
  <si>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</si>
  <si>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</si>
  <si>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</si>
  <si>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</si>
  <si>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</si>
  <si>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</si>
  <si>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</si>
  <si>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</si>
  <si>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</si>
  <si>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</si>
  <si>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</si>
  <si>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</si>
  <si>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</si>
  <si>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</si>
  <si>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</si>
  <si>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</si>
  <si>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</si>
  <si>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</si>
  <si>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</si>
  <si>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</si>
  <si>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</si>
  <si>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</si>
  <si>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</si>
  <si>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</si>
  <si>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</si>
  <si>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</si>
  <si>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</si>
  <si>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</si>
  <si>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</si>
  <si>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</si>
  <si>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</si>
  <si>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</si>
  <si>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</si>
  <si>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</si>
  <si>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</si>
  <si>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</si>
  <si>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</si>
  <si>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</si>
  <si>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</si>
  <si>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</si>
  <si>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</si>
  <si>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</si>
  <si>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</si>
  <si>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</si>
  <si>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</si>
  <si>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</si>
  <si>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</si>
  <si>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</si>
  <si>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</si>
  <si>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</si>
  <si>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</si>
  <si>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</si>
  <si>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</si>
  <si>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</si>
  <si>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</si>
  <si>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</si>
  <si>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</si>
  <si>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</si>
  <si>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</si>
  <si>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</si>
  <si>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</si>
  <si>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</si>
  <si>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</si>
  <si>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</si>
  <si>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</si>
  <si>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</si>
  <si>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</si>
  <si>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</si>
  <si>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</si>
  <si>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</si>
  <si>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</si>
  <si>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</si>
  <si>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</si>
  <si>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</si>
  <si>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</si>
  <si>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</si>
  <si>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</si>
  <si>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</si>
  <si>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</si>
  <si>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</si>
  <si>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</si>
  <si>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</si>
  <si>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</si>
  <si>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</si>
  <si>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</si>
  <si>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</si>
  <si>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</si>
  <si>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</si>
  <si>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</si>
  <si>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</si>
  <si>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</si>
  <si>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</si>
  <si>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</si>
  <si>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</si>
  <si>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</si>
  <si>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</si>
  <si>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</si>
  <si>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</si>
  <si>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</si>
  <si>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</si>
  <si>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</si>
  <si>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</si>
  <si>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</si>
  <si>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</si>
  <si>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</si>
  <si>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</si>
  <si>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</si>
  <si>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</si>
  <si>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</si>
  <si>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</si>
  <si>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</si>
  <si>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</si>
  <si>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</si>
  <si>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</si>
  <si>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</si>
  <si>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</si>
  <si>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</si>
  <si>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</si>
  <si>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</si>
  <si>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</si>
  <si>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</si>
  <si>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</si>
  <si>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</si>
  <si>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</si>
  <si>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</si>
  <si>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</si>
  <si>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</si>
  <si>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</si>
  <si>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</si>
  <si>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</si>
  <si>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</si>
  <si>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</si>
  <si>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</si>
  <si>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</si>
  <si>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</si>
  <si>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</si>
  <si>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</si>
  <si>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</si>
  <si>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</si>
  <si>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</si>
  <si>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</si>
  <si>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</si>
  <si>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</si>
  <si>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</si>
  <si>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</si>
  <si>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</si>
  <si>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</si>
  <si>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</si>
  <si>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</si>
  <si>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</si>
  <si>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</si>
  <si>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</si>
  <si>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</si>
  <si>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</si>
  <si>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</si>
  <si>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</si>
  <si>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</si>
  <si>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</si>
  <si>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</si>
  <si>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</si>
  <si>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</si>
  <si>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</si>
  <si>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</si>
  <si>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</si>
  <si>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</si>
  <si>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</si>
  <si>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</si>
  <si>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</si>
  <si>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</si>
  <si>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</si>
  <si>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</si>
  <si>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</si>
  <si>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</si>
  <si>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</si>
  <si>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</si>
  <si>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</si>
  <si>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</si>
  <si>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</si>
  <si>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</si>
  <si>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</si>
  <si>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</si>
  <si>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</si>
  <si>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</si>
  <si>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</si>
  <si>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</si>
  <si>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</si>
  <si>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</si>
  <si>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</si>
  <si>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</si>
  <si>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</si>
  <si>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</si>
  <si>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</si>
  <si>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</si>
  <si>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</si>
  <si>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</si>
  <si>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</si>
  <si>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</si>
  <si>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</si>
  <si>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</si>
  <si>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</si>
  <si>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</si>
  <si>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</si>
  <si>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</si>
  <si>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</si>
  <si>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</si>
  <si>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</si>
  <si>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</si>
  <si>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</si>
  <si>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</si>
  <si>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</si>
  <si>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</si>
  <si>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</si>
  <si>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</si>
  <si>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</si>
  <si>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</si>
  <si>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</si>
  <si>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</si>
  <si>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</si>
  <si>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</si>
  <si>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</si>
  <si>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</si>
  <si>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</si>
  <si>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</si>
  <si>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</si>
  <si>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</si>
  <si>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</si>
  <si>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</si>
  <si>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</si>
  <si>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</si>
  <si>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</si>
  <si>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</si>
  <si>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</si>
  <si>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</si>
  <si>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</si>
  <si>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</si>
  <si>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</si>
  <si>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</si>
  <si>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</si>
  <si>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</si>
  <si>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</si>
  <si>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</si>
  <si>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</si>
  <si>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</si>
  <si>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</si>
  <si>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</si>
  <si>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</si>
  <si>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</si>
  <si>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</si>
  <si>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</si>
  <si>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</si>
  <si>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</si>
  <si>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</si>
  <si>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</si>
  <si>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</si>
  <si>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</si>
  <si>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</si>
  <si>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</si>
  <si>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</si>
  <si>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</si>
  <si>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</si>
  <si>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</si>
  <si>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</si>
  <si>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</si>
  <si>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</si>
  <si>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</si>
  <si>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</si>
  <si>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</si>
  <si>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</si>
  <si>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</si>
  <si>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</si>
  <si>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</si>
  <si>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</si>
  <si>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</si>
  <si>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</si>
  <si>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</si>
  <si>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</si>
  <si>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</si>
  <si>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</si>
  <si>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</si>
  <si>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</si>
  <si>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</si>
  <si>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</si>
  <si>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</si>
  <si>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</si>
  <si>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</si>
  <si>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</si>
  <si>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</si>
  <si>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</si>
  <si>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</si>
  <si>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</si>
  <si>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</si>
  <si>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</si>
  <si>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</si>
  <si>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</si>
  <si>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</si>
  <si>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</si>
  <si>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</si>
  <si>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</si>
  <si>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</si>
  <si>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</si>
  <si>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</si>
  <si>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</si>
  <si>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</si>
  <si>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</si>
  <si>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</si>
  <si>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</si>
  <si>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</si>
  <si>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</si>
  <si>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</si>
  <si>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</si>
  <si>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</si>
  <si>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</si>
  <si>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</si>
  <si>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</si>
  <si>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</si>
  <si>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</si>
  <si>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</si>
  <si>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</si>
  <si>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</si>
  <si>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</si>
  <si>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</si>
  <si>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</si>
  <si>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</si>
  <si>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</si>
  <si>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</si>
  <si>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</si>
  <si>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</si>
  <si>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</si>
  <si>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</si>
  <si>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</si>
  <si>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</si>
  <si>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</si>
  <si>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</si>
  <si>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</si>
  <si>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</si>
  <si>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</si>
  <si>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</si>
  <si>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</si>
  <si>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</si>
  <si>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</si>
  <si>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</si>
  <si>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</si>
  <si>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</si>
  <si>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</si>
  <si>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</si>
  <si>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</si>
  <si>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</si>
  <si>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</si>
  <si>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</si>
  <si>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</si>
  <si>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</si>
  <si>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</si>
  <si>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</si>
  <si>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</si>
  <si>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</si>
  <si>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</si>
  <si>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</si>
  <si>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</si>
  <si>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</si>
  <si>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</si>
  <si>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</si>
  <si>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</si>
  <si>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</si>
  <si>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</si>
  <si>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</si>
  <si>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</si>
  <si>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</si>
  <si>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</si>
  <si>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</si>
  <si>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</si>
  <si>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</si>
  <si>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</si>
  <si>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</si>
  <si>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</si>
  <si>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</si>
  <si>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</si>
  <si>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</si>
  <si>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</si>
  <si>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</si>
  <si>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</si>
  <si>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</si>
  <si>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</si>
  <si>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</si>
  <si>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</si>
  <si>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</si>
  <si>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</si>
  <si>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</si>
  <si>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</si>
  <si>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</si>
  <si>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</si>
  <si>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</si>
  <si>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</si>
  <si>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</si>
  <si>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</si>
  <si>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</si>
  <si>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</si>
  <si>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</si>
  <si>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</si>
  <si>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</si>
  <si>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</si>
  <si>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</si>
  <si>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</si>
  <si>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</si>
  <si>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</si>
  <si>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</si>
  <si>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</si>
  <si>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</si>
  <si>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</si>
  <si>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</si>
  <si>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</si>
  <si>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</si>
  <si>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</si>
  <si>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</si>
  <si>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</si>
  <si>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</si>
  <si>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</si>
  <si>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</si>
  <si>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</si>
  <si>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</si>
  <si>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</si>
  <si>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</si>
  <si>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</si>
  <si>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</si>
  <si>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</si>
  <si>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</si>
  <si>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</si>
  <si>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</si>
  <si>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</si>
  <si>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</si>
  <si>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</si>
  <si>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</si>
  <si>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</si>
  <si>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</si>
  <si>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</si>
  <si>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</si>
  <si>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</si>
  <si>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</si>
  <si>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</si>
  <si>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</si>
  <si>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</si>
  <si>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</si>
  <si>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</si>
  <si>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</si>
  <si>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</si>
  <si>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</si>
  <si>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</si>
  <si>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</si>
  <si>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</si>
  <si>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</si>
  <si>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</si>
  <si>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</si>
  <si>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</si>
  <si>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</si>
  <si>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</si>
  <si>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</si>
  <si>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</si>
  <si>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</si>
  <si>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</si>
  <si>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</si>
  <si>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</si>
  <si>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</si>
  <si>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</si>
  <si>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</si>
  <si>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</si>
  <si>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</si>
  <si>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</si>
  <si>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</si>
  <si>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</si>
  <si>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</si>
  <si>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</si>
  <si>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</si>
  <si>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</si>
  <si>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</si>
  <si>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</si>
  <si>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</si>
  <si>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</si>
  <si>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</si>
  <si>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</si>
  <si>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</si>
  <si>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</si>
  <si>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</si>
  <si>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</si>
  <si>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</si>
  <si>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</si>
  <si>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</si>
  <si>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</si>
  <si>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</si>
  <si>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</si>
  <si>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</si>
  <si>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</si>
  <si>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</si>
  <si>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</si>
  <si>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</si>
  <si>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</si>
  <si>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</si>
  <si>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</si>
  <si>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</si>
  <si>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</si>
  <si>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</si>
  <si>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</si>
  <si>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</si>
  <si>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</si>
  <si>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</si>
  <si>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</si>
  <si>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</si>
  <si>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</si>
  <si>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</si>
  <si>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</si>
  <si>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</si>
  <si>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</si>
  <si>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</si>
  <si>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</si>
  <si>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</si>
  <si>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</si>
  <si>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</si>
  <si>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</si>
  <si>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</si>
  <si>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</si>
  <si>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</si>
  <si>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</si>
  <si>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</si>
  <si>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</si>
  <si>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</si>
  <si>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</si>
  <si>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</si>
  <si>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</si>
  <si>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</si>
  <si>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</si>
  <si>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</si>
  <si>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</si>
  <si>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</si>
  <si>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</si>
  <si>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</si>
  <si>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</si>
  <si>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</si>
  <si>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</si>
  <si>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</si>
  <si>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</si>
  <si>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</si>
  <si>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</si>
  <si>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</si>
  <si>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</si>
  <si>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</si>
  <si>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</si>
  <si>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</si>
  <si>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</si>
  <si>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</si>
  <si>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</si>
  <si>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</si>
  <si>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</si>
  <si>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</si>
  <si>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</si>
  <si>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</si>
  <si>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</si>
  <si>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</si>
  <si>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</si>
  <si>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</si>
  <si>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</si>
  <si>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</si>
  <si>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</si>
  <si>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</si>
  <si>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</si>
  <si>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</si>
  <si>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</si>
  <si>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</si>
  <si>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</si>
  <si>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</si>
  <si>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</si>
  <si>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</si>
  <si>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</si>
  <si>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</si>
  <si>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</si>
  <si>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</si>
  <si>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</si>
  <si>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</si>
  <si>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</si>
  <si>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</si>
  <si>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</si>
  <si>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</si>
  <si>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</si>
  <si>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</si>
  <si>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</si>
  <si>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</si>
  <si>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</si>
  <si>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</si>
  <si>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</si>
  <si>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</si>
  <si>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</si>
  <si>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</si>
  <si>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</si>
  <si>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</si>
  <si>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</si>
  <si>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</si>
  <si>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</si>
  <si>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</si>
  <si>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</si>
  <si>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</si>
  <si>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</si>
  <si>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</si>
  <si>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</si>
  <si>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</si>
  <si>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</si>
  <si>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</si>
  <si>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</si>
  <si>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</si>
  <si>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</si>
  <si>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</si>
  <si>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</si>
  <si>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</si>
  <si>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</si>
  <si>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</si>
  <si>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</si>
  <si>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</si>
  <si>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</si>
  <si>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</si>
  <si>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</si>
  <si>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</si>
  <si>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</si>
  <si>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</si>
  <si>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</si>
  <si>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</si>
  <si>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</si>
  <si>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</si>
  <si>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</si>
  <si>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</si>
  <si>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</si>
  <si>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</si>
  <si>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</si>
  <si>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</si>
  <si>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</si>
  <si>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</si>
  <si>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</si>
  <si>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</si>
  <si>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</si>
  <si>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</si>
  <si>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</si>
  <si>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</si>
  <si>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</si>
  <si>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</si>
  <si>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</si>
  <si>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</si>
  <si>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</si>
  <si>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</si>
  <si>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</si>
  <si>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</si>
  <si>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</si>
  <si>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</si>
  <si>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</si>
  <si>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</si>
  <si>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</si>
  <si>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</si>
  <si>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</si>
  <si>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</si>
  <si>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</si>
  <si>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</si>
  <si>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</si>
  <si>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</si>
  <si>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</si>
  <si>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</si>
  <si>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</si>
  <si>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</si>
  <si>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</si>
  <si>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</si>
  <si>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</si>
  <si>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</si>
  <si>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</si>
  <si>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</si>
  <si>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</si>
  <si>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</si>
  <si>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</si>
  <si>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</si>
  <si>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</si>
  <si>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</si>
  <si>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</si>
  <si>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</si>
  <si>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</si>
  <si>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</si>
  <si>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</si>
  <si>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</si>
  <si>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</si>
  <si>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</si>
  <si>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</si>
  <si>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</si>
  <si>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</si>
  <si>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</si>
  <si>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</si>
  <si>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</si>
  <si>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</si>
  <si>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</si>
  <si>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</si>
  <si>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</si>
  <si>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</si>
  <si>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</si>
  <si>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</si>
  <si>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</si>
  <si>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</si>
  <si>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</si>
  <si>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</si>
  <si>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</si>
  <si>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</si>
  <si>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</si>
  <si>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</si>
  <si>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</si>
  <si>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</si>
  <si>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</si>
  <si>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</si>
  <si>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</si>
  <si>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</si>
  <si>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</si>
  <si>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</si>
  <si>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</si>
  <si>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</si>
  <si>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</si>
  <si>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</si>
  <si>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</si>
  <si>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</si>
  <si>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</si>
  <si>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</si>
  <si>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</si>
  <si>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</si>
  <si>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</si>
  <si>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</si>
  <si>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</si>
  <si>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</si>
  <si>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</si>
  <si>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</si>
  <si>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</si>
  <si>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</si>
  <si>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</si>
  <si>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</si>
  <si>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</si>
  <si>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</si>
  <si>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</si>
  <si>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</si>
  <si>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</si>
  <si>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</si>
  <si>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</si>
  <si>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</si>
  <si>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</si>
  <si>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</si>
  <si>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</si>
  <si>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</si>
  <si>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</si>
  <si>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</si>
  <si>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</si>
  <si>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</si>
  <si>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</si>
  <si>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</si>
  <si>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</si>
  <si>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</si>
  <si>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</si>
  <si>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</si>
  <si>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</si>
  <si>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</si>
  <si>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</si>
  <si>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</si>
  <si>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</si>
  <si>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</si>
  <si>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</si>
  <si>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</si>
  <si>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</si>
  <si>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</si>
  <si>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</si>
  <si>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</si>
  <si>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</si>
  <si>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</si>
  <si>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</si>
  <si>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</si>
  <si>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</si>
  <si>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</si>
  <si>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</si>
  <si>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</si>
  <si>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</si>
  <si>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</si>
  <si>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</si>
  <si>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</si>
  <si>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</si>
  <si>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</si>
  <si>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</si>
  <si>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</si>
  <si>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</si>
  <si>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</si>
  <si>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</si>
  <si>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</si>
  <si>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</si>
  <si>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</si>
  <si>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</si>
  <si>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</si>
  <si>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</si>
  <si>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</si>
  <si>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</si>
  <si>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</si>
  <si>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</si>
  <si>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</si>
  <si>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</si>
  <si>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</si>
  <si>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</si>
  <si>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</si>
  <si>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</si>
  <si>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</si>
  <si>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</si>
  <si>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</si>
  <si>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</si>
  <si>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</si>
  <si>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</si>
  <si>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</si>
  <si>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</si>
  <si>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</si>
  <si>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</si>
  <si>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</si>
  <si>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</si>
  <si>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</si>
  <si>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</si>
  <si>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</si>
  <si>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</si>
  <si>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</si>
  <si>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</si>
  <si>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</si>
  <si>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</si>
  <si>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</si>
  <si>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</si>
  <si>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</si>
  <si>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</si>
  <si>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</si>
  <si>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</si>
  <si>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</si>
  <si>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</si>
  <si>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</si>
  <si>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</si>
  <si>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</si>
  <si>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</si>
  <si>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</si>
  <si>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</si>
  <si>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</si>
  <si>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</si>
  <si>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</si>
  <si>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</si>
  <si>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</si>
  <si>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</si>
  <si>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</si>
  <si>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</si>
  <si>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</si>
  <si>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</si>
  <si>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</si>
  <si>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</si>
  <si>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</si>
  <si>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</si>
  <si>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</si>
  <si>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</si>
  <si>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</si>
  <si>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</si>
  <si>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</si>
  <si>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</si>
  <si>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</si>
  <si>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</si>
  <si>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</si>
  <si>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</si>
  <si>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</si>
  <si>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</si>
  <si>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</si>
  <si>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</si>
  <si>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</si>
  <si>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</si>
  <si>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</si>
  <si>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</si>
  <si>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</si>
  <si>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</si>
  <si>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</si>
  <si>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</si>
  <si>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</si>
  <si>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</si>
  <si>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</si>
  <si>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</si>
  <si>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</si>
  <si>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</si>
  <si>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</si>
  <si>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</si>
  <si>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</si>
  <si>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</si>
  <si>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</si>
  <si>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</si>
  <si>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</si>
  <si>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</si>
  <si>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</si>
  <si>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</si>
  <si>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</si>
  <si>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</si>
  <si>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</si>
  <si>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</si>
  <si>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</si>
  <si>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</si>
  <si>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</si>
  <si>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</si>
  <si>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</si>
  <si>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</si>
  <si>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</si>
  <si>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</si>
  <si>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</si>
  <si>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</si>
  <si>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</si>
  <si>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</si>
  <si>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</si>
  <si>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</si>
  <si>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</si>
  <si>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</si>
  <si>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</si>
  <si>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</si>
  <si>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</si>
  <si>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</si>
  <si>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</si>
  <si>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</si>
  <si>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</si>
  <si>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</si>
  <si>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</si>
  <si>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</si>
  <si>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</si>
  <si>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</si>
  <si>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</si>
  <si>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</si>
  <si>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</si>
  <si>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</si>
  <si>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</si>
  <si>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</si>
  <si>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</si>
  <si>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</si>
  <si>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</si>
  <si>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</si>
  <si>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</si>
  <si>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</si>
  <si>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</si>
  <si>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</si>
  <si>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</si>
  <si>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</si>
  <si>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</si>
  <si>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</si>
  <si>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</si>
  <si>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</si>
  <si>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</si>
  <si>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</si>
  <si>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</si>
  <si>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</si>
  <si>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</si>
  <si>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</si>
  <si>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</si>
  <si>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</si>
  <si>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</si>
  <si>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</si>
  <si>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</si>
  <si>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</si>
  <si>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</si>
  <si>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</si>
  <si>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</si>
  <si>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</si>
  <si>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</si>
  <si>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</si>
  <si>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</si>
  <si>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</si>
  <si>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</si>
  <si>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</si>
  <si>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</si>
  <si>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</si>
  <si>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</si>
  <si>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</si>
  <si>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</si>
  <si>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</si>
  <si>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</si>
  <si>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</si>
  <si>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</si>
  <si>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</si>
  <si>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</si>
  <si>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</si>
  <si>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</si>
  <si>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</si>
  <si>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</si>
  <si>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</si>
  <si>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</si>
  <si>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</si>
  <si>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</si>
  <si>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</si>
  <si>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</si>
  <si>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</si>
  <si>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</si>
  <si>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</si>
  <si>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</si>
  <si>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</si>
  <si>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</si>
  <si>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</si>
  <si>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</si>
  <si>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</si>
  <si>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</si>
  <si>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</si>
  <si>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</si>
  <si>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</si>
  <si>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</si>
  <si>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</si>
  <si>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</si>
  <si>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</si>
  <si>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</si>
  <si>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</si>
  <si>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</si>
  <si>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</si>
  <si>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</si>
  <si>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</si>
  <si>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</si>
  <si>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</si>
  <si>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</si>
  <si>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</si>
  <si>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</si>
  <si>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</si>
  <si>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</si>
  <si>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</si>
  <si>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</si>
  <si>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</si>
  <si>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</si>
  <si>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</si>
  <si>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</si>
  <si>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</si>
  <si>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</si>
  <si>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</si>
  <si>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</si>
  <si>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</si>
  <si>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</si>
  <si>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</si>
  <si>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</si>
  <si>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</si>
  <si>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</si>
  <si>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</si>
  <si>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</si>
  <si>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</si>
  <si>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</si>
  <si>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</si>
  <si>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</si>
  <si>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</si>
  <si>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</si>
  <si>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</si>
  <si>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</si>
  <si>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</si>
  <si>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</si>
  <si>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</si>
  <si>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</si>
  <si>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</si>
  <si>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</si>
  <si>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</si>
  <si>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</si>
  <si>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</si>
  <si>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</si>
  <si>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</si>
  <si>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</si>
  <si>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</si>
  <si>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</si>
  <si>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</si>
  <si>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</si>
  <si>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</si>
  <si>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</si>
  <si>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</si>
  <si>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</si>
  <si>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</si>
  <si>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</si>
  <si>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</si>
  <si>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</si>
  <si>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</si>
  <si>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</si>
  <si>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</si>
  <si>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</si>
  <si>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</si>
  <si>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</si>
  <si>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</si>
  <si>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</si>
  <si>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</si>
  <si>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</si>
  <si>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</si>
  <si>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</si>
  <si>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</si>
  <si>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</si>
  <si>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</si>
  <si>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</si>
  <si>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</si>
  <si>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</si>
  <si>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</si>
  <si>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</si>
  <si>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</si>
  <si>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</si>
  <si>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</si>
  <si>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</si>
  <si>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</si>
  <si>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</si>
  <si>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</si>
  <si>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</si>
  <si>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</si>
  <si>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</si>
  <si>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</si>
  <si>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</si>
  <si>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</si>
  <si>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</si>
  <si>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</si>
  <si>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</si>
  <si>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</si>
  <si>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</si>
  <si>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</si>
  <si>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</si>
  <si>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</si>
  <si>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</si>
  <si>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</si>
  <si>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</si>
  <si>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</si>
  <si>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</si>
  <si>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</si>
  <si>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</si>
  <si>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</si>
  <si>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</si>
  <si>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</si>
  <si>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</si>
  <si>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</si>
  <si>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</si>
  <si>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</si>
  <si>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</si>
  <si>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</si>
  <si>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</si>
  <si>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</si>
  <si>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</si>
  <si>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</si>
  <si>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</si>
  <si>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</si>
  <si>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</si>
  <si>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</si>
  <si>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</si>
  <si>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</si>
  <si>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</si>
  <si>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</si>
  <si>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</si>
  <si>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</si>
  <si>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</si>
  <si>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</si>
  <si>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</si>
  <si>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</si>
  <si>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</si>
  <si>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</si>
  <si>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</si>
  <si>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</si>
  <si>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</si>
  <si>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</si>
  <si>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</si>
  <si>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</si>
  <si>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</si>
  <si>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</si>
  <si>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</si>
  <si>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</si>
  <si>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</si>
  <si>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</si>
  <si>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</si>
  <si>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</si>
  <si>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</si>
  <si>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</si>
  <si>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</si>
  <si>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</si>
  <si>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</si>
  <si>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</si>
  <si>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</si>
  <si>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</si>
  <si>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</si>
  <si>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</si>
  <si>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</si>
  <si>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</si>
  <si>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</si>
  <si>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</si>
  <si>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</si>
  <si>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</si>
  <si>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</si>
  <si>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</si>
  <si>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</si>
  <si>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</si>
  <si>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</si>
  <si>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</si>
  <si>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</si>
  <si>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</si>
  <si>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</si>
  <si>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</si>
  <si>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</si>
  <si>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</si>
  <si>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</si>
  <si>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</si>
  <si>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</si>
  <si>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</si>
  <si>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</si>
  <si>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</si>
  <si>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</si>
  <si>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</si>
  <si>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</si>
  <si>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</si>
  <si>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</si>
  <si>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</si>
  <si>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</si>
  <si>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</si>
  <si>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</si>
  <si>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</si>
  <si>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</si>
  <si>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</si>
  <si>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</si>
  <si>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</si>
  <si>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</si>
  <si>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</si>
  <si>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</si>
  <si>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</si>
  <si>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</si>
  <si>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</si>
  <si>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</si>
  <si>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</si>
  <si>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</si>
  <si>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</si>
  <si>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</si>
  <si>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</si>
  <si>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</si>
  <si>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</si>
  <si>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</si>
  <si>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</si>
  <si>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</si>
  <si>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</si>
  <si>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</si>
  <si>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</si>
  <si>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</si>
  <si>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</si>
  <si>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</si>
  <si>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</si>
  <si>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</si>
  <si>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</si>
  <si>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</si>
  <si>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</si>
  <si>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</si>
  <si>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</si>
  <si>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</si>
  <si>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</si>
  <si>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</si>
  <si>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</si>
  <si>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</si>
  <si>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</si>
  <si>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</si>
  <si>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</si>
  <si>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</si>
  <si>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</si>
  <si>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</si>
  <si>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</si>
  <si>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</si>
  <si>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</si>
  <si>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</si>
  <si>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</si>
  <si>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</si>
  <si>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</si>
  <si>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</si>
  <si>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SSAB AB</t>
  </si>
  <si>
    <t>556016-3429</t>
  </si>
  <si>
    <t>Box70, SE-10121 Stockholm, Sweden</t>
  </si>
  <si>
    <t>Lars Ottosson, Q&amp;E Coordinator, Operational development</t>
  </si>
  <si>
    <t>lars.ottosson@ssab.com</t>
  </si>
  <si>
    <t>+46 243 700 00</t>
  </si>
  <si>
    <t>Christina Friborg</t>
  </si>
  <si>
    <t>Head of Sustainability</t>
  </si>
  <si>
    <t xml:space="preserve">https://www.ssab.com/en/company/suppliers#contactform
https://www.ssab.com/en/contact?d=sustainability </t>
  </si>
  <si>
    <t>None of our products contain conflict minerals, as evidence all product data sheets can be downloaded from our website: https://www.ssab.com under the folder "products"</t>
  </si>
  <si>
    <t>We are not using any DRC conflict minerals in our production and non of the metals are included in our steel.</t>
  </si>
  <si>
    <t xml:space="preserve">However, SSAB supplier code of conduct is available here https://www.ssab.com/en/company/suppliers 
Other important policy documents for sustainability can be found at : https://www.ssab.com/en/company/sustainability/strategy-and-governance/governance”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</si>
</sst>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8"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änk" xfId="487" builtinId="8"/>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lars.ottosson@ssab.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E11503E-33CC-41B2-889A-3A59CCEE666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1C02C6B2-3722-4639-9B7D-95F183D1923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X3" sqref="X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8"/>
      <c r="B1" s="339"/>
      <c r="C1" s="339"/>
      <c r="D1" s="339"/>
      <c r="E1" s="339"/>
      <c r="F1" s="339"/>
      <c r="G1" s="339"/>
      <c r="H1" s="339"/>
      <c r="I1" s="339"/>
      <c r="J1" s="339"/>
      <c r="K1" s="340"/>
      <c r="L1" s="100"/>
      <c r="P1" s="3"/>
      <c r="Q1" s="3"/>
      <c r="R1" s="3"/>
      <c r="S1" s="3"/>
      <c r="T1" s="3"/>
      <c r="U1" s="3"/>
      <c r="V1" s="3"/>
      <c r="W1" s="3"/>
      <c r="X1" s="3"/>
      <c r="Y1" s="3"/>
      <c r="Z1" s="3"/>
      <c r="AA1" s="3"/>
      <c r="AB1" s="3"/>
      <c r="AC1" s="3"/>
      <c r="AD1" s="3"/>
      <c r="AE1" s="3"/>
      <c r="AF1" s="3"/>
      <c r="AG1" s="3"/>
      <c r="AH1" s="3"/>
    </row>
    <row r="2" spans="1:34" ht="82.35" customHeight="1">
      <c r="A2" s="34"/>
      <c r="B2" s="136"/>
      <c r="C2" s="35"/>
      <c r="D2" s="341" t="str">
        <f ca="1">OFFSET(L!$C$1,MATCH("Declaration"&amp;ADDRESS(ROW(),COLUMN(),4),L!$A:$A,0)-1,SL,,)</f>
        <v>Conflict Minerals Reporting Template (CMRT)</v>
      </c>
      <c r="E2" s="342"/>
      <c r="F2" s="342"/>
      <c r="G2" s="342"/>
      <c r="H2" s="342"/>
      <c r="I2" s="342"/>
      <c r="J2" s="34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4"/>
      <c r="G3" s="354"/>
      <c r="H3" s="354"/>
      <c r="I3" s="152"/>
      <c r="J3" s="138" t="s">
        <v>15794</v>
      </c>
      <c r="K3" s="36"/>
      <c r="L3" s="100"/>
      <c r="P3" s="45">
        <f>MATCH($D$3,LN,0)</f>
        <v>1</v>
      </c>
    </row>
    <row r="4" spans="1:34" ht="15.7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5" t="str">
        <f ca="1">OFFSET(L!$C$1,MATCH("Declaration"&amp;ADDRESS(ROW(),COLUMN(),4),L!$A:$A,0)-1,SL,,)</f>
        <v>Link to Terms &amp; Conditions</v>
      </c>
      <c r="J4" s="35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443</v>
      </c>
      <c r="P6" s="3"/>
      <c r="Q6" s="3"/>
      <c r="R6" s="3"/>
      <c r="S6" s="3"/>
      <c r="T6" s="3"/>
      <c r="U6" s="3"/>
      <c r="V6" s="3"/>
      <c r="W6" s="3"/>
      <c r="X6" s="3"/>
      <c r="Y6" s="3"/>
      <c r="Z6" s="3"/>
      <c r="AA6" s="3"/>
      <c r="AB6" s="3"/>
      <c r="AC6" s="3"/>
      <c r="AD6" s="3"/>
      <c r="AE6" s="3"/>
      <c r="AF6" s="3"/>
      <c r="AG6" s="3"/>
      <c r="AH6" s="3"/>
    </row>
    <row r="7" spans="1:34" ht="37.15" customHeight="1">
      <c r="A7" s="34"/>
      <c r="B7" s="359" t="str">
        <f ca="1">OFFSET(L!$C$1,MATCH("Declaration"&amp;ADDRESS(ROW(),COLUMN(),4),L!$A:$A,0)-1,SL,,)</f>
        <v>Company Information</v>
      </c>
      <c r="C7" s="359"/>
      <c r="D7" s="359"/>
      <c r="E7" s="359"/>
      <c r="F7" s="359"/>
      <c r="G7" s="359"/>
      <c r="H7" s="359"/>
      <c r="I7" s="359"/>
      <c r="J7" s="35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4" t="s">
        <v>15795</v>
      </c>
      <c r="E8" s="345"/>
      <c r="F8" s="345"/>
      <c r="G8" s="345"/>
      <c r="H8" s="345"/>
      <c r="I8" s="345"/>
      <c r="J8" s="34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6" t="s">
        <v>494</v>
      </c>
      <c r="E9" s="357"/>
      <c r="F9" s="357"/>
      <c r="G9" s="358"/>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0" t="str">
        <f ca="1">OFFSET(L!$C$1,MATCH("Declaration"&amp;ADDRESS(ROW(),COLUMN(),4)&amp;LEFT($D$9,1),L!$A:$A,0)-1,SL,,)</f>
        <v>Description of Scope:</v>
      </c>
      <c r="C10" s="122"/>
      <c r="D10" s="351"/>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75">
      <c r="A11" s="38"/>
      <c r="B11" s="361"/>
      <c r="C11" s="122"/>
      <c r="D11" s="367" t="str">
        <f ca="1">IF(D9=Q9,OFFSET(L!$C$1,MATCH("Declaration"&amp;ADDRESS(ROW(),COLUMN(),4),L!$A:$A,0)-1,SL,,),"")</f>
        <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7" t="s">
        <v>15796</v>
      </c>
      <c r="E12" s="348"/>
      <c r="F12" s="348"/>
      <c r="G12" s="348"/>
      <c r="H12" s="348"/>
      <c r="I12" s="348"/>
      <c r="J12" s="34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7"/>
      <c r="E13" s="348"/>
      <c r="F13" s="348"/>
      <c r="G13" s="348"/>
      <c r="H13" s="348"/>
      <c r="I13" s="348"/>
      <c r="J13" s="349"/>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7" t="s">
        <v>15797</v>
      </c>
      <c r="E14" s="348"/>
      <c r="F14" s="348"/>
      <c r="G14" s="348"/>
      <c r="H14" s="348"/>
      <c r="I14" s="348"/>
      <c r="J14" s="34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7" t="s">
        <v>15798</v>
      </c>
      <c r="E15" s="348"/>
      <c r="F15" s="348"/>
      <c r="G15" s="348"/>
      <c r="H15" s="348"/>
      <c r="I15" s="348"/>
      <c r="J15" s="349"/>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2" t="s">
        <v>15799</v>
      </c>
      <c r="E16" s="363"/>
      <c r="F16" s="363"/>
      <c r="G16" s="363"/>
      <c r="H16" s="363"/>
      <c r="I16" s="363"/>
      <c r="J16" s="36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7" t="s">
        <v>15800</v>
      </c>
      <c r="E17" s="348"/>
      <c r="F17" s="348"/>
      <c r="G17" s="348"/>
      <c r="H17" s="348"/>
      <c r="I17" s="348"/>
      <c r="J17" s="349"/>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0" t="s">
        <v>15801</v>
      </c>
      <c r="E18" s="381"/>
      <c r="F18" s="381"/>
      <c r="G18" s="381"/>
      <c r="H18" s="381"/>
      <c r="I18" s="381"/>
      <c r="J18" s="382"/>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7" t="s">
        <v>15802</v>
      </c>
      <c r="E19" s="348"/>
      <c r="F19" s="348"/>
      <c r="G19" s="348"/>
      <c r="H19" s="348"/>
      <c r="I19" s="348"/>
      <c r="J19" s="349"/>
      <c r="K19" s="36"/>
      <c r="L19" s="110"/>
      <c r="P19" s="3"/>
      <c r="Q19" s="3"/>
      <c r="R19" s="3"/>
      <c r="S19" s="3"/>
      <c r="T19" s="3"/>
      <c r="U19" s="3"/>
      <c r="V19" s="3"/>
      <c r="W19" s="3"/>
      <c r="X19" s="3"/>
      <c r="Y19" s="3"/>
      <c r="Z19" s="3"/>
      <c r="AA19" s="3"/>
      <c r="AB19" s="3"/>
      <c r="AC19" s="3"/>
      <c r="AD19" s="3"/>
      <c r="AE19" s="3"/>
      <c r="AF19" s="3"/>
      <c r="AG19" s="3"/>
      <c r="AH19" s="3"/>
    </row>
    <row r="20" spans="1:34" ht="31.5" customHeight="1">
      <c r="A20" s="38"/>
      <c r="B20" s="40" t="str">
        <f ca="1">OFFSET(L!$C$1,MATCH("Declaration"&amp;ADDRESS(ROW(),COLUMN(),4),L!$A:$A,0)-1,SL,,)</f>
        <v>Email - Authorizer (*):</v>
      </c>
      <c r="C20" s="77"/>
      <c r="D20" s="362" t="s">
        <v>15803</v>
      </c>
      <c r="E20" s="363"/>
      <c r="F20" s="363"/>
      <c r="G20" s="363"/>
      <c r="H20" s="363"/>
      <c r="I20" s="363"/>
      <c r="J20" s="36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45104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t="s">
        <v>15804</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34" t="s">
        <v>15804</v>
      </c>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t="s">
        <v>15804</v>
      </c>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t="s">
        <v>15804</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1"/>
      <c r="I37" s="371"/>
      <c r="J37" s="371"/>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5"/>
      <c r="E56" s="366"/>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5"/>
      <c r="E57" s="366"/>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5"/>
      <c r="E58" s="366"/>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5"/>
      <c r="E59" s="366"/>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0"/>
      <c r="I61" s="370"/>
      <c r="J61" s="370"/>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0" t="str">
        <f>IF(Q75="(*)","Click here to enter smelter names","")</f>
        <v/>
      </c>
      <c r="I67" s="370"/>
      <c r="J67" s="370"/>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3" t="str">
        <f ca="1">OFFSET(L!$C$1,MATCH("Declaration"&amp;ADDRESS(ROW(),COLUMN(),4),L!$A:$A,0)-1,SL,,)</f>
        <v>Answer the Following Questions at a Company Level</v>
      </c>
      <c r="C73" s="383"/>
      <c r="D73" s="383"/>
      <c r="E73" s="383"/>
      <c r="F73" s="383"/>
      <c r="G73" s="383"/>
      <c r="H73" s="383"/>
      <c r="I73" s="383"/>
      <c r="J73" s="38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489</v>
      </c>
      <c r="E75" s="327"/>
      <c r="F75" s="57"/>
      <c r="G75" s="334" t="s">
        <v>15805</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5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34" t="s">
        <v>15806</v>
      </c>
      <c r="H77" s="335"/>
      <c r="I77" s="335"/>
      <c r="J77" s="33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489</v>
      </c>
      <c r="E79" s="327"/>
      <c r="F79" s="57"/>
      <c r="G79" s="334" t="s">
        <v>15805</v>
      </c>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489</v>
      </c>
      <c r="E81" s="327"/>
      <c r="F81" s="57"/>
      <c r="G81" s="334" t="s">
        <v>15805</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489</v>
      </c>
      <c r="E83" s="327"/>
      <c r="F83" s="57"/>
      <c r="G83" s="334" t="s">
        <v>15805</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6" t="s">
        <v>489</v>
      </c>
      <c r="E85" s="377"/>
      <c r="F85" s="57"/>
      <c r="G85" s="334" t="s">
        <v>15805</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489</v>
      </c>
      <c r="E87" s="327"/>
      <c r="F87" s="57"/>
      <c r="G87" s="334" t="s">
        <v>15805</v>
      </c>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34" t="s">
        <v>15805</v>
      </c>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75" thickBot="1">
      <c r="A91" s="373" t="str">
        <f ca="1">OFFSET(L!$C$1,MATCH("General"&amp;"Cpy",L!$A:$A,0)-1,SL,,)</f>
        <v>© 2023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FEEAE82F-8FBE-471B-BA29-7425AEA80882}"/>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488</v>
      </c>
    </row>
    <row r="3" spans="1:34" s="221" customFormat="1" ht="173.45"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2023 Responsible Minerals Initiative. All rights reserved.</v>
      </c>
      <c r="H3" s="387"/>
      <c r="I3" s="388"/>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46201F0-937E-4F52-9AE9-342C6411C0A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f ca="1">IF(H70=0,"0",H70)</f>
        <v>1</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SSAB AB</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Lars Ottosson, Q&amp;E Coordinator, Operational development</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lars.ottosson@ssab.com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+46 243 700 00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Christina Friborg</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 xml:space="preserve">https://www.ssab.com/en/company/suppliers#contactform
https://www.ssab.com/en/contact?d=sustainability </v>
      </c>
      <c r="C11" s="89" t="str">
        <f ca="1">IF(H11=1,J11,I11)</f>
        <v>Provide an email for authorized company representative on Declaration tab cell D20</v>
      </c>
      <c r="D11" s="95" t="str">
        <f>IF(H11=1,"Click here to enter Representative's email","")</f>
        <v>Click here to enter Representative's email</v>
      </c>
      <c r="E11" s="20" t="s">
        <v>1302</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45104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 xml:space="preserve">However, SSAB supplier code of conduct is available here https://www.ssab.com/en/company/suppliers 
Other important policy documents for sustainability can be found at : https://www.ssab.com/en/company/sustainability/strategy-and-governance/governance” </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1</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894</v>
      </c>
      <c r="C4" s="390"/>
      <c r="D4" s="390"/>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2023 Responsible Minerals Initiative. All rights reserved.</v>
      </c>
      <c r="C2006" s="393"/>
      <c r="D2006" s="393"/>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a54701f6-876b-4337-a24e-543e1bd311e6"/>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6e8a5f3d-031c-4996-804e-0e28298fe1e2"/>
    <ds:schemaRef ds:uri="http://www.w3.org/XML/1998/namespac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Kalkylblad</vt:lpstr>
      </vt:variant>
      <vt:variant>
        <vt:i4>11</vt:i4>
      </vt:variant>
      <vt:variant>
        <vt:lpstr>Namngivna områden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Declaration!Utskriftsområde</vt:lpstr>
      <vt:lpstr>Declaration!Utskriftsrubriker</vt:lpstr>
      <vt:lpstr>'Product List'!Utskriftsrubriker</vt:lpstr>
      <vt:lpstr>'Smelter List'!Utskriftsrubriker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Ottosson, Lars</cp:lastModifiedBy>
  <cp:lastPrinted>2015-04-21T20:47:43Z</cp:lastPrinted>
  <dcterms:created xsi:type="dcterms:W3CDTF">2010-06-21T21:00:23Z</dcterms:created>
  <dcterms:modified xsi:type="dcterms:W3CDTF">2023-06-27T10:38:01Z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